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merian/Desktop/"/>
    </mc:Choice>
  </mc:AlternateContent>
  <xr:revisionPtr revIDLastSave="0" documentId="13_ncr:1_{C80A514D-15CD-3146-B8C0-F770133FC11D}" xr6:coauthVersionLast="45" xr6:coauthVersionMax="45" xr10:uidLastSave="{00000000-0000-0000-0000-000000000000}"/>
  <bookViews>
    <workbookView xWindow="0" yWindow="460" windowWidth="19400" windowHeight="10400" xr2:uid="{00000000-000D-0000-FFFF-FFFF00000000}"/>
  </bookViews>
  <sheets>
    <sheet name="Total" sheetId="1" r:id="rId1"/>
    <sheet name="Detail Kochkiste" sheetId="4" r:id="rId2"/>
    <sheet name="Detail Wasserschläuche" sheetId="2" r:id="rId3"/>
    <sheet name="Detail Wasserleitungen" sheetId="3" r:id="rId4"/>
  </sheets>
  <definedNames>
    <definedName name="_xlnm.Print_Area" localSheetId="0">Total!$B$1:$I$161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0" i="1" l="1"/>
  <c r="A31" i="1"/>
  <c r="D61" i="3" l="1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 s="1"/>
  <c r="E45" i="1" s="1"/>
  <c r="B34" i="2"/>
  <c r="D34" i="2" s="1"/>
  <c r="B33" i="2"/>
  <c r="D33" i="2"/>
  <c r="B32" i="2"/>
  <c r="D32" i="2" s="1"/>
  <c r="D28" i="2"/>
  <c r="D27" i="2"/>
  <c r="D26" i="2"/>
  <c r="D25" i="2"/>
  <c r="D20" i="2"/>
  <c r="D19" i="2"/>
  <c r="D18" i="2"/>
  <c r="D17" i="2"/>
  <c r="D16" i="2"/>
  <c r="D15" i="2"/>
  <c r="D14" i="2"/>
  <c r="D13" i="2"/>
  <c r="D12" i="2"/>
  <c r="D43" i="3" l="1"/>
  <c r="E44" i="1" s="1"/>
  <c r="D11" i="2"/>
  <c r="E35" i="1" s="1"/>
  <c r="D24" i="2"/>
  <c r="E38" i="1" s="1"/>
  <c r="D31" i="2"/>
  <c r="E66" i="1" s="1"/>
</calcChain>
</file>

<file path=xl/sharedStrings.xml><?xml version="1.0" encoding="utf-8"?>
<sst xmlns="http://schemas.openxmlformats.org/spreadsheetml/2006/main" count="296" uniqueCount="181">
  <si>
    <t>Regiomat</t>
  </si>
  <si>
    <t>Inventarliste 09.06.13</t>
  </si>
  <si>
    <t>Artikel</t>
  </si>
  <si>
    <t>Anzahl</t>
  </si>
  <si>
    <t>Einheit</t>
  </si>
  <si>
    <t>Elektromaterial</t>
  </si>
  <si>
    <t>Stk</t>
  </si>
  <si>
    <t>Kabelrolle klein 3-Polig ca. 10m</t>
  </si>
  <si>
    <t>Steckleiste klein</t>
  </si>
  <si>
    <t>Elektroverteiler CEE16 auf 3x T23 je mit 6A abgesichert</t>
  </si>
  <si>
    <t>lfm</t>
  </si>
  <si>
    <t>Adapter CEE16 auf 3x Typ 23</t>
  </si>
  <si>
    <t>Kabeltrommeln 3Pol 50 Meter</t>
  </si>
  <si>
    <t>Wasserleitungsmaterial Frischwasser</t>
  </si>
  <si>
    <t>Durchlauferhitzer 10Liter/min</t>
  </si>
  <si>
    <t>Durchlauferhitzer 5Liter/min</t>
  </si>
  <si>
    <t>Gasflaschen</t>
  </si>
  <si>
    <t>Duschgarnituren montiert</t>
  </si>
  <si>
    <t>Gartenschlauch mit Geka-Kupplung (diverse längen, mit Geka-Kupplung)</t>
  </si>
  <si>
    <t>Wasserbrause mit Adapter auf Geka</t>
  </si>
  <si>
    <t>Wasserschaluch 24mm mit Geka-Kupplungen</t>
  </si>
  <si>
    <t>Wasserleitung 32 mm (Innendurchmesser ca. 25mm)</t>
  </si>
  <si>
    <t>Wasserleitung 25 mm (Innendurchmesser ca. 19mm)</t>
  </si>
  <si>
    <t>Verbinder 25mm</t>
  </si>
  <si>
    <t>Verbinder 32mm</t>
  </si>
  <si>
    <t>T- Stücke 25mm</t>
  </si>
  <si>
    <t>T- Stücke 32mm</t>
  </si>
  <si>
    <t>25mm - Haupthahn - 25mm</t>
  </si>
  <si>
    <t>32mm - Haupthahn - 32mm</t>
  </si>
  <si>
    <t>Verbinder 25mm &lt;-&gt; 32mm</t>
  </si>
  <si>
    <t>T-Stücke 2 x 32mm / 1 x 25mm</t>
  </si>
  <si>
    <t>32mm - Geka-Kupplung</t>
  </si>
  <si>
    <t>25mm - Geka-Kupplung</t>
  </si>
  <si>
    <t>Geka-T-Stück</t>
  </si>
  <si>
    <t>Wasserleitungsmaterial Abwasser</t>
  </si>
  <si>
    <t>Schmutzwasserpumpen 230V mit Geka-Kupplungen</t>
  </si>
  <si>
    <t>Pumpleitungen 32mm grün halbtransparent mit Geka-Kupplungen</t>
  </si>
  <si>
    <t>Küchenmaterial</t>
  </si>
  <si>
    <t>Pfannen zu Gaskocher rechteckig, hoch, mit "Frittiereinsatz" (60x39x20cm)</t>
  </si>
  <si>
    <t>Pfannen zu Gaskocher rechteckig, niedrig (60x39x6cm)</t>
  </si>
  <si>
    <t>Pfannen zu Gaskocher rechteckig, niedrig (48x30x8cm)</t>
  </si>
  <si>
    <t>Paela-Pfannnen d=65cm Stahlblech</t>
  </si>
  <si>
    <t>Rührscheit ca. 1m lang</t>
  </si>
  <si>
    <t>Kochkiste (Înhalt siehe Detail)</t>
  </si>
  <si>
    <t>Unterrichtsmaterial</t>
  </si>
  <si>
    <t>Leinwand (Projektionsfläche ca, 95 x 100cm)</t>
  </si>
  <si>
    <t>Verschiedenes</t>
  </si>
  <si>
    <t>Alu-Leiter</t>
  </si>
  <si>
    <t>Ball-Set mit div. Bällen</t>
  </si>
  <si>
    <t>Kiste</t>
  </si>
  <si>
    <t>La Crosse Set 12 Schläger</t>
  </si>
  <si>
    <t>Set</t>
  </si>
  <si>
    <t>OL- Kiste</t>
  </si>
  <si>
    <t>Fensterblachen</t>
  </si>
  <si>
    <t>Detail</t>
  </si>
  <si>
    <t>Kochkiste</t>
  </si>
  <si>
    <t>Anzahl [Stk]</t>
  </si>
  <si>
    <t>Wasserschläuche</t>
  </si>
  <si>
    <t>Länge [m]</t>
  </si>
  <si>
    <t>Lfm</t>
  </si>
  <si>
    <t>Frischwasser</t>
  </si>
  <si>
    <t>Gartenschlauch Innendurchmesser ca. 14mm mit Geka-Kupplungen</t>
  </si>
  <si>
    <t>Schlauch Innendurchmesser ca. 24mm mit Geka-Kupplungen</t>
  </si>
  <si>
    <t>Schmutzwasser</t>
  </si>
  <si>
    <t>Schlauch Innendurchmesser ca. 27mm mit Geka-Kupplungen, grün</t>
  </si>
  <si>
    <t>Wasserleitungen</t>
  </si>
  <si>
    <t>Rolldend.</t>
  </si>
  <si>
    <t>Umwicklungen</t>
  </si>
  <si>
    <t>Leitung 25mm (Innendurchmesser 19mm)</t>
  </si>
  <si>
    <t>Leitung 32mm (Innendurchmesser 25mm)</t>
  </si>
  <si>
    <t>Bauscheinwerfer 500W mit Griff und Standfuss</t>
  </si>
  <si>
    <t>Pfannen 10 Liter</t>
  </si>
  <si>
    <t>Stromkabel 5-Polig mit CEE16-Anschluss 50lfm</t>
  </si>
  <si>
    <t>Inventarliste 09.10.13</t>
  </si>
  <si>
    <t>Scheere</t>
  </si>
  <si>
    <t>Teigschaber</t>
  </si>
  <si>
    <t>Rührscheit</t>
  </si>
  <si>
    <t>Rüstmesserli</t>
  </si>
  <si>
    <t>Schöpflöffel</t>
  </si>
  <si>
    <t>Schöpfkellen klein</t>
  </si>
  <si>
    <t>Schöpfkelle mittel</t>
  </si>
  <si>
    <t>Schöpfkelle gross</t>
  </si>
  <si>
    <t>Bratschaufel</t>
  </si>
  <si>
    <t>Salatbesteck (2-Teilig)</t>
  </si>
  <si>
    <t>Spaghettischöpfer</t>
  </si>
  <si>
    <t>Schneebesen klein</t>
  </si>
  <si>
    <t>Schneebesen gross</t>
  </si>
  <si>
    <t>Sparschäler</t>
  </si>
  <si>
    <t>Trachiermesser</t>
  </si>
  <si>
    <t>Brotmesser</t>
  </si>
  <si>
    <t>Büchsenöffner</t>
  </si>
  <si>
    <t>Multiraffel</t>
  </si>
  <si>
    <t>Abtropfsieb</t>
  </si>
  <si>
    <t>Tupperware-Set</t>
  </si>
  <si>
    <t>Set Frischhalte-Klämmerli</t>
  </si>
  <si>
    <t>Chromstahlschüssel rund</t>
  </si>
  <si>
    <t>Chromstahlbecken rechteckig</t>
  </si>
  <si>
    <t>Schneidbrettli</t>
  </si>
  <si>
    <t>Bestellungen an:</t>
  </si>
  <si>
    <t>regiomat@cevi.ws</t>
  </si>
  <si>
    <r>
      <t xml:space="preserve">1. Material für Sommerlager und Kurse in den Sommerferien müssen bis </t>
    </r>
    <r>
      <rPr>
        <b/>
        <sz val="10"/>
        <rFont val="Arial"/>
        <family val="2"/>
      </rPr>
      <t xml:space="preserve">Ende Mai </t>
    </r>
    <r>
      <rPr>
        <sz val="10"/>
        <color rgb="FF000000"/>
        <rFont val="Arial"/>
        <family val="2"/>
      </rPr>
      <t>bestellt sein.</t>
    </r>
  </si>
  <si>
    <t>3. Verlorenes oder defektes Material gehen zu Lasten des Mieters.</t>
  </si>
  <si>
    <t>5. Der Materialrückschub muss frühzeitig mit dem Matchef abgesprochen werden (mind. 24h vor der Rückgabe)</t>
  </si>
  <si>
    <t>6. Das Deponieren des Materiales vor der Türe ohne Rücksprache mit dem Matchef ist verboten.</t>
    <phoneticPr fontId="0" type="noConversion"/>
  </si>
  <si>
    <t xml:space="preserve">7. Das Material muss gereinigt und vollständig zurückgeschoben werden.     </t>
    <phoneticPr fontId="0" type="noConversion"/>
  </si>
  <si>
    <t>8. Es darf kein Material weiter in nachfolgende Lager/Events gehen ohne Rücksprache mit dem Matchef.</t>
  </si>
  <si>
    <r>
      <t xml:space="preserve">4. Verbinder bei den Wasserleitungen dürfen </t>
    </r>
    <r>
      <rPr>
        <b/>
        <sz val="10"/>
        <rFont val="Arial"/>
        <family val="2"/>
      </rPr>
      <t>nicht</t>
    </r>
    <r>
      <rPr>
        <sz val="10"/>
        <color rgb="FF000000"/>
        <rFont val="Arial"/>
        <family val="2"/>
      </rPr>
      <t xml:space="preserve"> mit der Zange angezogen werden, nur von Hand anziehen. Defekte Verbinder/ T-Stücke etc. separieren und dementsprechend bei der Matrückgabe mitteilen. Defekte Wasserleitungen an den betroffenen Stellen markieren und bei der Matrückgabe mitteilen.</t>
    </r>
  </si>
  <si>
    <t>Kurs/Lager</t>
  </si>
  <si>
    <t>Kontakt</t>
  </si>
  <si>
    <t>Name</t>
  </si>
  <si>
    <t>Adresse</t>
  </si>
  <si>
    <t>Tel</t>
  </si>
  <si>
    <t>email</t>
  </si>
  <si>
    <t>Ausfassung</t>
  </si>
  <si>
    <t>Rückgabe</t>
  </si>
  <si>
    <t>Datum</t>
  </si>
  <si>
    <t>Uhrzeit</t>
  </si>
  <si>
    <t>2. Materialbestellungen für Lager und Events unter den Jahr müssen mind. 2 Wochen im Voraus bestellt werden.</t>
  </si>
  <si>
    <t>9. Materialpflege, Rückschub gemäss beiliegenden Bedingungen</t>
  </si>
  <si>
    <t>10. Nichtbeachtung kann Sanktionen nach sich ziehen.</t>
  </si>
  <si>
    <t>Gelesen und verstanden:</t>
  </si>
  <si>
    <t xml:space="preserve">        Ort, Datum, Unterschrift</t>
  </si>
  <si>
    <t>Stellwände über die Region ws</t>
  </si>
  <si>
    <t>EP SFr.</t>
  </si>
  <si>
    <t>Anschlussbox CEE16 mit FI-Schutzschalter und 16A-Sicherungen als Verteiler</t>
  </si>
  <si>
    <t>Anschlussbox CEE16 mit FI-Schutzschalter und 16A-Sicherungen als Vorsicherung</t>
  </si>
  <si>
    <t>Gartenschlauch mit Geka-Kupplung (lang, mit Geka-Kupplung) 3/4 Zoll 50m</t>
  </si>
  <si>
    <t>Mietformular</t>
  </si>
  <si>
    <t>Abwaschbecken</t>
  </si>
  <si>
    <t>Wassertanks 1000Liter</t>
  </si>
  <si>
    <t>Suppentopf CNS 320mm mit Deckel: 18 Liter</t>
  </si>
  <si>
    <t>Wasserpumpe 240V Leistung: Qmax=6m3/h, pmax=6Bar</t>
  </si>
  <si>
    <t>Geka - Storz-Adapter</t>
  </si>
  <si>
    <t>Löchlistangen mit GEKA-Anschluss</t>
  </si>
  <si>
    <t>Löchlistangen mit 25mm-Anschluss</t>
  </si>
  <si>
    <t>Hahn mit Brünneli, Geka-Anschluss</t>
  </si>
  <si>
    <t>Küchen-Doppelhahn mit 25mm-Anschluss</t>
  </si>
  <si>
    <t>Storz - Haupthahn - Storz</t>
  </si>
  <si>
    <t>Geka-T-Stück mit Haupthahn</t>
  </si>
  <si>
    <t>32mm - Druckreduzierventil - 32mm</t>
  </si>
  <si>
    <t>Verlängerungskabel Orange 3-Polig ca. 30m</t>
  </si>
  <si>
    <t>Steckleiste gross, mit und ohne Schalter</t>
  </si>
  <si>
    <t>Fusstretschalter 3-Polig 230V</t>
  </si>
  <si>
    <t>Kabeltrommeln 3Pol 15 Meter</t>
  </si>
  <si>
    <t>Storz Y-Stück Eingang 52 Augang 52</t>
  </si>
  <si>
    <t>Storz Y-Stück Eingang 75 Augang 52</t>
  </si>
  <si>
    <t>Storz Reduzierstück 75 auf 52</t>
  </si>
  <si>
    <t xml:space="preserve">Pumpleitungen 25mm Schwarz </t>
  </si>
  <si>
    <t>Paela-Gasbrenner inkl. (Untergestell 2x)</t>
  </si>
  <si>
    <t>Dekolampe Fatboy</t>
  </si>
  <si>
    <t>Outdoorsitzsäcke Fatboy</t>
  </si>
  <si>
    <t>Milchtanse 50L Alu</t>
  </si>
  <si>
    <t>Starkbrenner 10kW</t>
  </si>
  <si>
    <t>Geka T Mischventil mit 3x Hahn</t>
  </si>
  <si>
    <t>Geka Druckreduzierventil</t>
  </si>
  <si>
    <t>WS-Sola Mat</t>
  </si>
  <si>
    <t>Wasserrinne mit Abschlusswand</t>
  </si>
  <si>
    <t>Wasserrinne ohne Abschlusswand</t>
  </si>
  <si>
    <t>Holzrahmen zu Wasserrinne</t>
  </si>
  <si>
    <t>Stange mit Hähnen</t>
  </si>
  <si>
    <t>Stange mit Geka Anschlüssen</t>
  </si>
  <si>
    <t>Schlauch mit Duschbrause</t>
  </si>
  <si>
    <t>Trinkwasserschlauch 2" Rolle à 100m</t>
  </si>
  <si>
    <t>Diverse Schlauchverbinder 2"</t>
  </si>
  <si>
    <t>Schmutzwasserpumpe inkl. Schlauch</t>
  </si>
  <si>
    <t>Rahmen zu Europaletten</t>
  </si>
  <si>
    <t>Diverse Europaletten</t>
  </si>
  <si>
    <t>Baumstruppen 3000kg</t>
  </si>
  <si>
    <t>Zenius Badgedrucker</t>
  </si>
  <si>
    <t>x</t>
  </si>
  <si>
    <t>Spanset gross mit geschlossenem Haken/21 Rätschen, 23 Gurten</t>
  </si>
  <si>
    <t>Spanset klein mit geschlossenem Haken/13 Rätschen, 13 Gurten</t>
  </si>
  <si>
    <t>Spanset gross mit offenem Haken/27 Rätschen, 24 Gurten</t>
  </si>
  <si>
    <t>Spanset klein mit offenem Haken/8 Rätschen, 8 Gurten</t>
  </si>
  <si>
    <t>FL-Röhre IP65 36W  mit 5m Kabel</t>
  </si>
  <si>
    <t>Sarasani Dreieck</t>
  </si>
  <si>
    <t>Softwürfel 15cm</t>
  </si>
  <si>
    <t>Bälleset 200 Stk. Bunt</t>
  </si>
  <si>
    <t>Jenga Neuauflage</t>
  </si>
  <si>
    <t>Stuhl Orange</t>
  </si>
  <si>
    <t>Küchenhahn GEKA-Anschluss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</si>
</sst>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0" x14ac:knownFonts="1">
    <font>
      <sz val="10"/>
      <color rgb="FF000000"/>
      <name val="Arial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8"/>
      <color rgb="FF000000"/>
      <name val="Arial"/>
      <family val="2"/>
    </font>
    <font>
      <b/>
      <i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9"/>
      <color rgb="FF00000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8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31">
    <xf numFmtId="0" fontId="0" fillId="0" borderId="0" xfId="0" applyAlignment="1">
      <alignment wrapText="1"/>
    </xf>
    <xf numFmtId="164" fontId="2" fillId="0" borderId="0" xfId="0" applyNumberFormat="1" applyFont="1"/>
    <xf numFmtId="0" fontId="4" fillId="0" borderId="0" xfId="0" applyFont="1" applyAlignment="1">
      <alignment horizontal="right" wrapText="1"/>
    </xf>
    <xf numFmtId="0" fontId="8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righ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0" fillId="0" borderId="15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12" fillId="0" borderId="0" xfId="0" applyFont="1" applyBorder="1" applyAlignment="1">
      <alignment horizontal="left"/>
    </xf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wrapText="1"/>
    </xf>
    <xf numFmtId="0" fontId="10" fillId="0" borderId="19" xfId="0" applyFont="1" applyBorder="1" applyAlignment="1">
      <alignment wrapText="1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1" xfId="0" applyFont="1" applyBorder="1"/>
    <xf numFmtId="0" fontId="12" fillId="0" borderId="3" xfId="0" applyFont="1" applyBorder="1"/>
    <xf numFmtId="0" fontId="12" fillId="0" borderId="5" xfId="0" applyFont="1" applyBorder="1" applyAlignment="1">
      <alignment horizontal="center"/>
    </xf>
    <xf numFmtId="0" fontId="12" fillId="0" borderId="22" xfId="0" applyFont="1" applyBorder="1"/>
    <xf numFmtId="0" fontId="12" fillId="0" borderId="2" xfId="0" applyFont="1" applyBorder="1"/>
    <xf numFmtId="0" fontId="12" fillId="0" borderId="1" xfId="0" applyFont="1" applyBorder="1" applyAlignment="1">
      <alignment horizontal="center"/>
    </xf>
    <xf numFmtId="0" fontId="12" fillId="0" borderId="13" xfId="0" applyFont="1" applyBorder="1"/>
    <xf numFmtId="0" fontId="12" fillId="0" borderId="15" xfId="0" applyFont="1" applyBorder="1"/>
    <xf numFmtId="0" fontId="12" fillId="0" borderId="1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2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0" xfId="0" applyFont="1"/>
    <xf numFmtId="0" fontId="4" fillId="0" borderId="15" xfId="0" applyFont="1" applyBorder="1"/>
    <xf numFmtId="164" fontId="3" fillId="0" borderId="15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164" fontId="17" fillId="0" borderId="15" xfId="1" applyNumberFormat="1" applyFont="1" applyBorder="1"/>
    <xf numFmtId="0" fontId="3" fillId="0" borderId="25" xfId="0" applyFont="1" applyBorder="1"/>
    <xf numFmtId="0" fontId="3" fillId="0" borderId="11" xfId="0" applyFont="1" applyBorder="1"/>
    <xf numFmtId="0" fontId="3" fillId="0" borderId="26" xfId="0" applyFont="1" applyBorder="1"/>
    <xf numFmtId="0" fontId="3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2" fillId="0" borderId="2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/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4" fillId="0" borderId="13" xfId="0" applyFont="1" applyBorder="1"/>
    <xf numFmtId="0" fontId="4" fillId="0" borderId="1" xfId="0" applyFont="1" applyBorder="1"/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2" xfId="0" applyFont="1" applyBorder="1"/>
    <xf numFmtId="0" fontId="12" fillId="0" borderId="16" xfId="0" applyFont="1" applyBorder="1"/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wrapText="1"/>
    </xf>
    <xf numFmtId="0" fontId="3" fillId="0" borderId="9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9" fillId="0" borderId="30" xfId="0" applyFont="1" applyBorder="1" applyAlignment="1">
      <alignment vertical="center"/>
    </xf>
    <xf numFmtId="0" fontId="18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30" xfId="0" applyBorder="1" applyAlignment="1">
      <alignment wrapText="1"/>
    </xf>
    <xf numFmtId="0" fontId="3" fillId="0" borderId="37" xfId="0" applyFont="1" applyBorder="1" applyAlignment="1"/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3" fillId="0" borderId="38" xfId="0" applyFont="1" applyBorder="1" applyAlignment="1"/>
    <xf numFmtId="0" fontId="3" fillId="0" borderId="41" xfId="0" applyFont="1" applyBorder="1" applyAlignment="1"/>
    <xf numFmtId="0" fontId="3" fillId="0" borderId="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9" xfId="0" applyFont="1" applyBorder="1" applyAlignment="1"/>
    <xf numFmtId="0" fontId="3" fillId="0" borderId="14" xfId="0" applyFont="1" applyBorder="1" applyAlignment="1"/>
    <xf numFmtId="0" fontId="0" fillId="0" borderId="14" xfId="0" applyBorder="1" applyAlignment="1">
      <alignment wrapText="1"/>
    </xf>
    <xf numFmtId="0" fontId="3" fillId="0" borderId="33" xfId="0" applyFont="1" applyBorder="1" applyAlignment="1"/>
    <xf numFmtId="0" fontId="3" fillId="0" borderId="26" xfId="0" applyFont="1" applyBorder="1" applyAlignment="1"/>
    <xf numFmtId="0" fontId="0" fillId="0" borderId="26" xfId="0" applyBorder="1" applyAlignment="1">
      <alignment wrapText="1"/>
    </xf>
    <xf numFmtId="0" fontId="3" fillId="0" borderId="9" xfId="0" applyFont="1" applyBorder="1" applyAlignment="1">
      <alignment horizontal="left"/>
    </xf>
    <xf numFmtId="0" fontId="3" fillId="0" borderId="36" xfId="0" applyFont="1" applyBorder="1" applyAlignment="1"/>
    <xf numFmtId="0" fontId="3" fillId="0" borderId="37" xfId="0" applyFont="1" applyBorder="1" applyAlignment="1"/>
    <xf numFmtId="0" fontId="0" fillId="0" borderId="37" xfId="0" applyBorder="1" applyAlignment="1">
      <alignment wrapText="1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19" fillId="0" borderId="15" xfId="0" applyFont="1" applyFill="1" applyBorder="1" applyAlignment="1"/>
    <xf numFmtId="0" fontId="3" fillId="0" borderId="0" xfId="0" applyFont="1" applyBorder="1" applyAlignment="1"/>
    <xf numFmtId="0" fontId="0" fillId="0" borderId="0" xfId="0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wrapText="1"/>
    </xf>
    <xf numFmtId="0" fontId="3" fillId="0" borderId="15" xfId="0" applyFont="1" applyBorder="1" applyAlignment="1"/>
    <xf numFmtId="0" fontId="7" fillId="0" borderId="0" xfId="0" applyFont="1" applyAlignment="1"/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3" fillId="0" borderId="1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32" xfId="0" applyBorder="1" applyAlignment="1">
      <alignment wrapText="1"/>
    </xf>
    <xf numFmtId="0" fontId="3" fillId="0" borderId="2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2" borderId="5" xfId="0" applyFont="1" applyFill="1" applyBorder="1" applyAlignment="1"/>
    <xf numFmtId="0" fontId="3" fillId="2" borderId="42" xfId="0" applyFont="1" applyFill="1" applyBorder="1" applyAlignment="1"/>
    <xf numFmtId="0" fontId="3" fillId="2" borderId="10" xfId="0" applyFont="1" applyFill="1" applyBorder="1" applyAlignment="1"/>
    <xf numFmtId="0" fontId="16" fillId="0" borderId="0" xfId="0" applyFont="1" applyAlignment="1">
      <alignment horizontal="left"/>
    </xf>
    <xf numFmtId="0" fontId="6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0</xdr:rowOff>
    </xdr:from>
    <xdr:to>
      <xdr:col>8</xdr:col>
      <xdr:colOff>51405</xdr:colOff>
      <xdr:row>1</xdr:row>
      <xdr:rowOff>12700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BFE0A73-AC00-8640-9BF6-614560EDA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0"/>
          <a:ext cx="2439005" cy="46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66675</xdr:rowOff>
    </xdr:from>
    <xdr:to>
      <xdr:col>7</xdr:col>
      <xdr:colOff>304800</xdr:colOff>
      <xdr:row>3</xdr:row>
      <xdr:rowOff>95250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9834" y="66676"/>
          <a:ext cx="2096978" cy="9525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0</xdr:row>
      <xdr:rowOff>66675</xdr:rowOff>
    </xdr:from>
    <xdr:to>
      <xdr:col>7</xdr:col>
      <xdr:colOff>304800</xdr:colOff>
      <xdr:row>3</xdr:row>
      <xdr:rowOff>95250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9834" y="66676"/>
          <a:ext cx="2096978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66675</xdr:rowOff>
    </xdr:from>
    <xdr:to>
      <xdr:col>5</xdr:col>
      <xdr:colOff>990600</xdr:colOff>
      <xdr:row>3</xdr:row>
      <xdr:rowOff>95250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9634" y="66676"/>
          <a:ext cx="2098800" cy="95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66675</xdr:rowOff>
    </xdr:from>
    <xdr:to>
      <xdr:col>5</xdr:col>
      <xdr:colOff>990600</xdr:colOff>
      <xdr:row>3</xdr:row>
      <xdr:rowOff>95250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1959" y="66676"/>
          <a:ext cx="2096978" cy="9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1"/>
  <sheetViews>
    <sheetView tabSelected="1" view="pageLayout" topLeftCell="B1" zoomScaleNormal="100" zoomScaleSheetLayoutView="130" workbookViewId="0">
      <selection activeCell="F5" sqref="F5"/>
    </sheetView>
  </sheetViews>
  <sheetFormatPr baseColWidth="10" defaultColWidth="17.1640625" defaultRowHeight="12.75" customHeight="1" x14ac:dyDescent="0.15"/>
  <cols>
    <col min="1" max="1" width="7.6640625" style="48" hidden="1" customWidth="1"/>
    <col min="2" max="2" width="8.1640625" customWidth="1"/>
    <col min="3" max="3" width="9.1640625" style="48" customWidth="1"/>
    <col min="4" max="4" width="45.1640625" customWidth="1"/>
    <col min="5" max="5" width="8.1640625" customWidth="1"/>
    <col min="6" max="6" width="7.33203125" customWidth="1"/>
    <col min="7" max="7" width="8.1640625" style="58" customWidth="1"/>
    <col min="8" max="8" width="8.1640625" style="48" customWidth="1"/>
    <col min="9" max="9" width="19.83203125" customWidth="1"/>
    <col min="10" max="10" width="23.6640625" customWidth="1"/>
    <col min="11" max="11" width="7.6640625" customWidth="1"/>
    <col min="12" max="12" width="7.33203125" customWidth="1"/>
  </cols>
  <sheetData>
    <row r="1" spans="1:9" ht="36" customHeight="1" x14ac:dyDescent="0.15">
      <c r="B1" s="14" t="s">
        <v>0</v>
      </c>
      <c r="C1" s="14"/>
      <c r="D1" s="109" t="s">
        <v>127</v>
      </c>
      <c r="E1" s="25"/>
      <c r="F1" s="25"/>
      <c r="G1" s="57"/>
      <c r="H1" s="25"/>
      <c r="I1" s="54">
        <v>43877</v>
      </c>
    </row>
    <row r="2" spans="1:9" s="48" customFormat="1" ht="13" x14ac:dyDescent="0.15">
      <c r="B2" s="111" t="s">
        <v>107</v>
      </c>
      <c r="C2" s="110"/>
      <c r="D2" s="90"/>
      <c r="E2" s="25"/>
      <c r="F2" s="105"/>
      <c r="G2" s="214"/>
      <c r="H2" s="214"/>
      <c r="I2" s="106"/>
    </row>
    <row r="3" spans="1:9" s="48" customFormat="1" ht="13" x14ac:dyDescent="0.15">
      <c r="B3" s="88" t="s">
        <v>108</v>
      </c>
      <c r="C3" s="89" t="s">
        <v>109</v>
      </c>
      <c r="D3" s="90"/>
      <c r="E3" s="25"/>
      <c r="F3" s="105"/>
      <c r="G3" s="214"/>
      <c r="H3" s="214"/>
      <c r="I3" s="106"/>
    </row>
    <row r="4" spans="1:9" s="48" customFormat="1" ht="13" x14ac:dyDescent="0.15">
      <c r="B4" s="88"/>
      <c r="C4" s="89" t="s">
        <v>110</v>
      </c>
      <c r="D4" s="90"/>
      <c r="E4" s="25"/>
      <c r="F4" s="108"/>
      <c r="G4" s="215"/>
      <c r="H4" s="215"/>
      <c r="I4" s="107"/>
    </row>
    <row r="5" spans="1:9" s="48" customFormat="1" ht="13" x14ac:dyDescent="0.15">
      <c r="B5" s="88"/>
      <c r="C5" s="89"/>
      <c r="D5" s="90"/>
      <c r="E5" s="25"/>
      <c r="F5" s="86"/>
      <c r="G5" s="216" t="s">
        <v>113</v>
      </c>
      <c r="H5" s="216"/>
      <c r="I5" s="93" t="s">
        <v>114</v>
      </c>
    </row>
    <row r="6" spans="1:9" s="48" customFormat="1" ht="14" x14ac:dyDescent="0.15">
      <c r="B6" s="88"/>
      <c r="C6" s="89" t="s">
        <v>112</v>
      </c>
      <c r="D6" s="94"/>
      <c r="E6" s="25"/>
      <c r="F6" s="30" t="s">
        <v>115</v>
      </c>
      <c r="G6" s="217"/>
      <c r="H6" s="217"/>
      <c r="I6" s="92"/>
    </row>
    <row r="7" spans="1:9" s="48" customFormat="1" ht="12.75" customHeight="1" x14ac:dyDescent="0.15">
      <c r="B7" s="88"/>
      <c r="C7" s="89" t="s">
        <v>111</v>
      </c>
      <c r="D7" s="90"/>
      <c r="E7" s="25"/>
      <c r="F7" s="30" t="s">
        <v>116</v>
      </c>
      <c r="G7" s="217"/>
      <c r="H7" s="217"/>
      <c r="I7" s="92"/>
    </row>
    <row r="8" spans="1:9" s="48" customFormat="1" ht="14" x14ac:dyDescent="0.15">
      <c r="B8" s="5"/>
      <c r="C8" s="5"/>
      <c r="D8" s="1"/>
      <c r="G8" s="59"/>
      <c r="H8" s="5"/>
      <c r="I8" s="5"/>
    </row>
    <row r="9" spans="1:9" ht="15.75" customHeight="1" x14ac:dyDescent="0.15">
      <c r="A9" s="24" t="s">
        <v>123</v>
      </c>
      <c r="B9" s="15" t="s">
        <v>2</v>
      </c>
      <c r="C9" s="55"/>
      <c r="D9" s="16"/>
      <c r="E9" s="17" t="s">
        <v>3</v>
      </c>
      <c r="F9" s="17" t="s">
        <v>4</v>
      </c>
      <c r="G9" s="206" t="s">
        <v>113</v>
      </c>
      <c r="H9" s="207"/>
      <c r="I9" s="17" t="s">
        <v>114</v>
      </c>
    </row>
    <row r="10" spans="1:9" ht="12" customHeight="1" x14ac:dyDescent="0.15">
      <c r="B10" s="211" t="s">
        <v>5</v>
      </c>
      <c r="C10" s="211"/>
      <c r="D10" s="197"/>
      <c r="E10" s="21"/>
      <c r="F10" s="21"/>
      <c r="I10" s="21"/>
    </row>
    <row r="11" spans="1:9" ht="13.5" customHeight="1" x14ac:dyDescent="0.15">
      <c r="A11" s="48">
        <v>80</v>
      </c>
      <c r="B11" s="208" t="s">
        <v>140</v>
      </c>
      <c r="C11" s="208"/>
      <c r="D11" s="209"/>
      <c r="E11" s="6">
        <v>1</v>
      </c>
      <c r="F11" s="6" t="s">
        <v>6</v>
      </c>
      <c r="G11" s="62"/>
      <c r="H11" s="63"/>
      <c r="I11" s="64"/>
    </row>
    <row r="12" spans="1:9" ht="13.5" customHeight="1" x14ac:dyDescent="0.15">
      <c r="A12" s="48">
        <v>40</v>
      </c>
      <c r="B12" s="208" t="s">
        <v>7</v>
      </c>
      <c r="C12" s="208"/>
      <c r="D12" s="209"/>
      <c r="E12" s="6">
        <v>2</v>
      </c>
      <c r="F12" s="6" t="s">
        <v>6</v>
      </c>
      <c r="G12" s="62"/>
      <c r="H12" s="63"/>
      <c r="I12" s="64"/>
    </row>
    <row r="13" spans="1:9" ht="13.5" customHeight="1" x14ac:dyDescent="0.15">
      <c r="A13" s="48">
        <v>40</v>
      </c>
      <c r="B13" s="208" t="s">
        <v>141</v>
      </c>
      <c r="C13" s="208"/>
      <c r="D13" s="209"/>
      <c r="E13" s="6">
        <v>5</v>
      </c>
      <c r="F13" s="6" t="s">
        <v>6</v>
      </c>
      <c r="G13" s="62"/>
      <c r="H13" s="63"/>
      <c r="I13" s="64"/>
    </row>
    <row r="14" spans="1:9" ht="13.5" customHeight="1" x14ac:dyDescent="0.15">
      <c r="A14" s="48">
        <v>10</v>
      </c>
      <c r="B14" s="210" t="s">
        <v>8</v>
      </c>
      <c r="C14" s="210"/>
      <c r="D14" s="209"/>
      <c r="E14" s="6">
        <v>5</v>
      </c>
      <c r="F14" s="6" t="s">
        <v>6</v>
      </c>
      <c r="G14" s="62"/>
      <c r="H14" s="63"/>
      <c r="I14" s="64"/>
    </row>
    <row r="15" spans="1:9" ht="13.5" customHeight="1" x14ac:dyDescent="0.15">
      <c r="A15" s="48">
        <v>100</v>
      </c>
      <c r="B15" s="208" t="s">
        <v>9</v>
      </c>
      <c r="C15" s="208"/>
      <c r="D15" s="209"/>
      <c r="E15" s="6">
        <v>2</v>
      </c>
      <c r="F15" s="6" t="s">
        <v>6</v>
      </c>
      <c r="G15" s="62"/>
      <c r="H15" s="63"/>
      <c r="I15" s="64"/>
    </row>
    <row r="16" spans="1:9" ht="13.5" customHeight="1" x14ac:dyDescent="0.15">
      <c r="B16" s="208" t="s">
        <v>142</v>
      </c>
      <c r="C16" s="208"/>
      <c r="D16" s="209"/>
      <c r="E16" s="6">
        <v>5</v>
      </c>
      <c r="F16" s="7" t="s">
        <v>6</v>
      </c>
      <c r="G16" s="65"/>
      <c r="H16" s="66"/>
      <c r="I16" s="67"/>
    </row>
    <row r="17" spans="1:9" ht="13.5" customHeight="1" x14ac:dyDescent="0.15">
      <c r="A17" s="48">
        <v>150</v>
      </c>
      <c r="B17" s="208" t="s">
        <v>72</v>
      </c>
      <c r="C17" s="208"/>
      <c r="D17" s="209"/>
      <c r="E17" s="6">
        <v>9</v>
      </c>
      <c r="F17" s="6" t="s">
        <v>6</v>
      </c>
      <c r="G17" s="68"/>
      <c r="H17" s="69"/>
      <c r="I17" s="70"/>
    </row>
    <row r="18" spans="1:9" s="12" customFormat="1" ht="13.5" customHeight="1" x14ac:dyDescent="0.15">
      <c r="A18" s="48">
        <v>59</v>
      </c>
      <c r="B18" s="169" t="s">
        <v>11</v>
      </c>
      <c r="C18" s="170"/>
      <c r="D18" s="171"/>
      <c r="E18" s="6">
        <v>3</v>
      </c>
      <c r="F18" s="6" t="s">
        <v>6</v>
      </c>
      <c r="G18" s="68"/>
      <c r="H18" s="69"/>
      <c r="I18" s="70"/>
    </row>
    <row r="19" spans="1:9" s="53" customFormat="1" ht="13.5" customHeight="1" x14ac:dyDescent="0.15">
      <c r="A19" s="53">
        <v>200</v>
      </c>
      <c r="B19" s="169" t="s">
        <v>124</v>
      </c>
      <c r="C19" s="170"/>
      <c r="D19" s="171"/>
      <c r="E19" s="91">
        <v>3</v>
      </c>
      <c r="F19" s="91" t="s">
        <v>6</v>
      </c>
      <c r="G19" s="68"/>
      <c r="H19" s="69"/>
      <c r="I19" s="70"/>
    </row>
    <row r="20" spans="1:9" s="12" customFormat="1" ht="13.5" customHeight="1" x14ac:dyDescent="0.15">
      <c r="A20" s="48">
        <v>180</v>
      </c>
      <c r="B20" s="169" t="s">
        <v>125</v>
      </c>
      <c r="C20" s="170"/>
      <c r="D20" s="171"/>
      <c r="E20" s="6">
        <v>3</v>
      </c>
      <c r="F20" s="6" t="s">
        <v>6</v>
      </c>
      <c r="G20" s="68"/>
      <c r="H20" s="69"/>
      <c r="I20" s="70"/>
    </row>
    <row r="21" spans="1:9" s="12" customFormat="1" ht="13.5" customHeight="1" x14ac:dyDescent="0.15">
      <c r="A21" s="48"/>
      <c r="B21" s="169" t="s">
        <v>70</v>
      </c>
      <c r="C21" s="170"/>
      <c r="D21" s="171"/>
      <c r="E21" s="8">
        <v>1</v>
      </c>
      <c r="F21" s="8" t="s">
        <v>6</v>
      </c>
      <c r="G21" s="68"/>
      <c r="H21" s="69"/>
      <c r="I21" s="70"/>
    </row>
    <row r="22" spans="1:9" ht="13.5" customHeight="1" x14ac:dyDescent="0.15">
      <c r="A22" s="48">
        <v>10</v>
      </c>
      <c r="B22" s="208" t="s">
        <v>12</v>
      </c>
      <c r="C22" s="208"/>
      <c r="D22" s="209"/>
      <c r="E22" s="8">
        <v>4</v>
      </c>
      <c r="F22" s="8" t="s">
        <v>6</v>
      </c>
      <c r="G22" s="71"/>
      <c r="H22" s="72"/>
      <c r="I22" s="73"/>
    </row>
    <row r="23" spans="1:9" s="26" customFormat="1" ht="13.5" customHeight="1" x14ac:dyDescent="0.15">
      <c r="A23" s="48">
        <v>100</v>
      </c>
      <c r="B23" s="208" t="s">
        <v>143</v>
      </c>
      <c r="C23" s="208"/>
      <c r="D23" s="209"/>
      <c r="E23" s="8">
        <v>1</v>
      </c>
      <c r="F23" s="58" t="s">
        <v>6</v>
      </c>
      <c r="G23" s="71"/>
      <c r="H23" s="72"/>
      <c r="I23" s="73"/>
    </row>
    <row r="24" spans="1:9" ht="12" customHeight="1" x14ac:dyDescent="0.15">
      <c r="B24" s="212"/>
      <c r="C24" s="212"/>
      <c r="D24" s="213"/>
      <c r="E24" s="22"/>
      <c r="F24" s="22"/>
      <c r="G24" s="74"/>
      <c r="H24" s="75"/>
      <c r="I24" s="75"/>
    </row>
    <row r="25" spans="1:9" ht="12" customHeight="1" x14ac:dyDescent="0.15">
      <c r="B25" s="211" t="s">
        <v>13</v>
      </c>
      <c r="C25" s="211"/>
      <c r="D25" s="197"/>
      <c r="E25" s="21"/>
      <c r="F25" s="21"/>
      <c r="G25" s="76"/>
      <c r="H25" s="77"/>
      <c r="I25" s="78"/>
    </row>
    <row r="26" spans="1:9" ht="13.5" customHeight="1" x14ac:dyDescent="0.15">
      <c r="B26" s="190" t="s">
        <v>133</v>
      </c>
      <c r="C26" s="191"/>
      <c r="D26" s="192"/>
      <c r="E26" s="6">
        <v>5</v>
      </c>
      <c r="F26" s="9" t="s">
        <v>6</v>
      </c>
      <c r="G26" s="62"/>
      <c r="H26" s="79"/>
      <c r="I26" s="80"/>
    </row>
    <row r="27" spans="1:9" s="116" customFormat="1" ht="13.5" customHeight="1" x14ac:dyDescent="0.15">
      <c r="B27" s="190" t="s">
        <v>134</v>
      </c>
      <c r="C27" s="191"/>
      <c r="D27" s="192"/>
      <c r="E27" s="117">
        <v>3</v>
      </c>
      <c r="F27" s="9" t="s">
        <v>6</v>
      </c>
      <c r="G27" s="62"/>
      <c r="H27" s="79"/>
      <c r="I27" s="80"/>
    </row>
    <row r="28" spans="1:9" ht="13.5" customHeight="1" x14ac:dyDescent="0.15">
      <c r="B28" s="186" t="s">
        <v>136</v>
      </c>
      <c r="C28" s="179"/>
      <c r="D28" s="182"/>
      <c r="E28" s="6">
        <v>1</v>
      </c>
      <c r="F28" s="9" t="s">
        <v>6</v>
      </c>
      <c r="G28" s="62"/>
      <c r="H28" s="79"/>
      <c r="I28" s="80"/>
    </row>
    <row r="29" spans="1:9" s="116" customFormat="1" ht="13.5" customHeight="1" x14ac:dyDescent="0.15">
      <c r="B29" s="177" t="s">
        <v>180</v>
      </c>
      <c r="C29" s="178"/>
      <c r="D29" s="179"/>
      <c r="E29" s="117">
        <v>3</v>
      </c>
      <c r="F29" s="9" t="s">
        <v>6</v>
      </c>
      <c r="G29" s="62"/>
      <c r="H29" s="79"/>
      <c r="I29" s="80"/>
    </row>
    <row r="30" spans="1:9" s="116" customFormat="1" ht="13.5" customHeight="1" x14ac:dyDescent="0.15">
      <c r="B30" s="177" t="s">
        <v>135</v>
      </c>
      <c r="C30" s="178"/>
      <c r="D30" s="179"/>
      <c r="E30" s="117">
        <v>1</v>
      </c>
      <c r="F30" s="9" t="s">
        <v>6</v>
      </c>
      <c r="G30" s="62"/>
      <c r="H30" s="79"/>
      <c r="I30" s="80"/>
    </row>
    <row r="31" spans="1:9" ht="13.5" customHeight="1" x14ac:dyDescent="0.15">
      <c r="A31" s="48">
        <f>420+45</f>
        <v>465</v>
      </c>
      <c r="B31" s="186" t="s">
        <v>14</v>
      </c>
      <c r="C31" s="179"/>
      <c r="D31" s="182"/>
      <c r="E31" s="6">
        <v>3</v>
      </c>
      <c r="F31" s="9" t="s">
        <v>6</v>
      </c>
      <c r="G31" s="62"/>
      <c r="H31" s="79"/>
      <c r="I31" s="80"/>
    </row>
    <row r="32" spans="1:9" ht="13.5" customHeight="1" x14ac:dyDescent="0.15">
      <c r="A32" s="48">
        <v>295</v>
      </c>
      <c r="B32" s="186" t="s">
        <v>15</v>
      </c>
      <c r="C32" s="179"/>
      <c r="D32" s="182"/>
      <c r="E32" s="6">
        <v>4</v>
      </c>
      <c r="F32" s="9" t="s">
        <v>6</v>
      </c>
      <c r="G32" s="62"/>
      <c r="H32" s="79"/>
      <c r="I32" s="80"/>
    </row>
    <row r="33" spans="1:9" ht="13.5" customHeight="1" x14ac:dyDescent="0.15">
      <c r="B33" s="18" t="s">
        <v>16</v>
      </c>
      <c r="C33" s="56"/>
      <c r="D33" s="19"/>
      <c r="E33" s="6">
        <v>10</v>
      </c>
      <c r="F33" s="9" t="s">
        <v>6</v>
      </c>
      <c r="G33" s="62"/>
      <c r="H33" s="79"/>
      <c r="I33" s="80"/>
    </row>
    <row r="34" spans="1:9" ht="13.5" customHeight="1" x14ac:dyDescent="0.15">
      <c r="B34" s="186" t="s">
        <v>17</v>
      </c>
      <c r="C34" s="179"/>
      <c r="D34" s="182"/>
      <c r="E34" s="6">
        <v>6</v>
      </c>
      <c r="F34" s="9" t="s">
        <v>6</v>
      </c>
      <c r="G34" s="62"/>
      <c r="H34" s="79"/>
      <c r="I34" s="80"/>
    </row>
    <row r="35" spans="1:9" ht="13.5" customHeight="1" x14ac:dyDescent="0.15">
      <c r="B35" s="186" t="s">
        <v>18</v>
      </c>
      <c r="C35" s="179"/>
      <c r="D35" s="182"/>
      <c r="E35" s="6">
        <f>'Detail Wasserschläuche'!D11</f>
        <v>83</v>
      </c>
      <c r="F35" s="9" t="s">
        <v>10</v>
      </c>
      <c r="G35" s="62"/>
      <c r="H35" s="79"/>
      <c r="I35" s="80"/>
    </row>
    <row r="36" spans="1:9" s="21" customFormat="1" ht="13.5" customHeight="1" x14ac:dyDescent="0.15">
      <c r="A36" s="48">
        <v>120</v>
      </c>
      <c r="B36" s="186" t="s">
        <v>126</v>
      </c>
      <c r="C36" s="179"/>
      <c r="D36" s="182"/>
      <c r="E36" s="6">
        <v>450</v>
      </c>
      <c r="F36" s="9" t="s">
        <v>10</v>
      </c>
      <c r="G36" s="68"/>
      <c r="H36" s="69"/>
      <c r="I36" s="70"/>
    </row>
    <row r="37" spans="1:9" ht="13.5" customHeight="1" x14ac:dyDescent="0.15">
      <c r="B37" s="186" t="s">
        <v>19</v>
      </c>
      <c r="C37" s="179"/>
      <c r="D37" s="182"/>
      <c r="E37" s="6">
        <v>12</v>
      </c>
      <c r="F37" s="9" t="s">
        <v>6</v>
      </c>
      <c r="G37" s="62"/>
      <c r="H37" s="79"/>
      <c r="I37" s="80"/>
    </row>
    <row r="38" spans="1:9" ht="13.5" customHeight="1" x14ac:dyDescent="0.15">
      <c r="B38" s="186" t="s">
        <v>20</v>
      </c>
      <c r="C38" s="179"/>
      <c r="D38" s="182"/>
      <c r="E38" s="6">
        <f>ROUND('Detail Wasserschläuche'!D24,0)</f>
        <v>120</v>
      </c>
      <c r="F38" s="9" t="s">
        <v>10</v>
      </c>
      <c r="G38" s="62"/>
      <c r="H38" s="79"/>
      <c r="I38" s="80"/>
    </row>
    <row r="39" spans="1:9" s="116" customFormat="1" ht="13.5" customHeight="1" x14ac:dyDescent="0.15">
      <c r="B39" s="177" t="s">
        <v>137</v>
      </c>
      <c r="C39" s="178"/>
      <c r="D39" s="179"/>
      <c r="E39" s="117">
        <v>1</v>
      </c>
      <c r="F39" s="9" t="s">
        <v>6</v>
      </c>
      <c r="G39" s="62"/>
      <c r="H39" s="79"/>
      <c r="I39" s="80"/>
    </row>
    <row r="40" spans="1:9" s="114" customFormat="1" ht="13.5" customHeight="1" x14ac:dyDescent="0.15">
      <c r="B40" s="177" t="s">
        <v>132</v>
      </c>
      <c r="C40" s="178"/>
      <c r="D40" s="179"/>
      <c r="E40" s="115">
        <v>4</v>
      </c>
      <c r="F40" s="9" t="s">
        <v>6</v>
      </c>
      <c r="G40" s="62"/>
      <c r="H40" s="79"/>
      <c r="I40" s="80"/>
    </row>
    <row r="41" spans="1:9" s="120" customFormat="1" ht="13.5" customHeight="1" x14ac:dyDescent="0.15">
      <c r="B41" s="177" t="s">
        <v>144</v>
      </c>
      <c r="C41" s="178"/>
      <c r="D41" s="179"/>
      <c r="E41" s="124">
        <v>1</v>
      </c>
      <c r="F41" s="9" t="s">
        <v>6</v>
      </c>
      <c r="G41" s="62"/>
      <c r="H41" s="79"/>
      <c r="I41" s="80"/>
    </row>
    <row r="42" spans="1:9" s="120" customFormat="1" ht="13.5" customHeight="1" x14ac:dyDescent="0.15">
      <c r="B42" s="177" t="s">
        <v>145</v>
      </c>
      <c r="C42" s="178"/>
      <c r="D42" s="179"/>
      <c r="E42" s="124">
        <v>1</v>
      </c>
      <c r="F42" s="9" t="s">
        <v>6</v>
      </c>
      <c r="G42" s="62"/>
      <c r="H42" s="79"/>
      <c r="I42" s="80"/>
    </row>
    <row r="43" spans="1:9" s="120" customFormat="1" ht="13.5" customHeight="1" x14ac:dyDescent="0.15">
      <c r="B43" s="177" t="s">
        <v>146</v>
      </c>
      <c r="C43" s="178"/>
      <c r="D43" s="179"/>
      <c r="E43" s="124">
        <v>1</v>
      </c>
      <c r="F43" s="9" t="s">
        <v>6</v>
      </c>
      <c r="G43" s="62"/>
      <c r="H43" s="79"/>
      <c r="I43" s="80"/>
    </row>
    <row r="44" spans="1:9" ht="13.5" customHeight="1" x14ac:dyDescent="0.15">
      <c r="B44" s="186" t="s">
        <v>21</v>
      </c>
      <c r="C44" s="179"/>
      <c r="D44" s="182"/>
      <c r="E44" s="6">
        <f>'Detail Wasserleitungen'!D43</f>
        <v>887</v>
      </c>
      <c r="F44" s="9" t="s">
        <v>10</v>
      </c>
      <c r="G44" s="62"/>
      <c r="H44" s="79"/>
      <c r="I44" s="80"/>
    </row>
    <row r="45" spans="1:9" ht="13.5" customHeight="1" x14ac:dyDescent="0.15">
      <c r="B45" s="186" t="s">
        <v>22</v>
      </c>
      <c r="C45" s="179"/>
      <c r="D45" s="182"/>
      <c r="E45" s="6">
        <f>'Detail Wasserleitungen'!D10</f>
        <v>1076</v>
      </c>
      <c r="F45" s="9" t="s">
        <v>10</v>
      </c>
      <c r="G45" s="62"/>
      <c r="H45" s="79"/>
      <c r="I45" s="80"/>
    </row>
    <row r="46" spans="1:9" ht="13.5" customHeight="1" x14ac:dyDescent="0.15">
      <c r="B46" s="180" t="s">
        <v>23</v>
      </c>
      <c r="C46" s="181"/>
      <c r="D46" s="182"/>
      <c r="E46" s="6">
        <v>36</v>
      </c>
      <c r="F46" s="9" t="s">
        <v>6</v>
      </c>
      <c r="G46" s="62"/>
      <c r="H46" s="79"/>
      <c r="I46" s="80"/>
    </row>
    <row r="47" spans="1:9" ht="13.5" customHeight="1" x14ac:dyDescent="0.15">
      <c r="B47" s="180" t="s">
        <v>24</v>
      </c>
      <c r="C47" s="181"/>
      <c r="D47" s="182"/>
      <c r="E47" s="6">
        <v>37</v>
      </c>
      <c r="F47" s="9" t="s">
        <v>6</v>
      </c>
      <c r="G47" s="62"/>
      <c r="H47" s="79"/>
      <c r="I47" s="80"/>
    </row>
    <row r="48" spans="1:9" ht="13.5" customHeight="1" x14ac:dyDescent="0.15">
      <c r="B48" s="180" t="s">
        <v>25</v>
      </c>
      <c r="C48" s="181"/>
      <c r="D48" s="182"/>
      <c r="E48" s="6">
        <v>10</v>
      </c>
      <c r="F48" s="9" t="s">
        <v>6</v>
      </c>
      <c r="G48" s="62"/>
      <c r="H48" s="79"/>
      <c r="I48" s="80"/>
    </row>
    <row r="49" spans="2:9" ht="13.5" customHeight="1" x14ac:dyDescent="0.15">
      <c r="B49" s="180" t="s">
        <v>26</v>
      </c>
      <c r="C49" s="181"/>
      <c r="D49" s="182"/>
      <c r="E49" s="6">
        <v>10</v>
      </c>
      <c r="F49" s="9" t="s">
        <v>6</v>
      </c>
      <c r="G49" s="62"/>
      <c r="H49" s="79"/>
      <c r="I49" s="80"/>
    </row>
    <row r="50" spans="2:9" ht="13.5" customHeight="1" x14ac:dyDescent="0.15">
      <c r="B50" s="180" t="s">
        <v>27</v>
      </c>
      <c r="C50" s="181"/>
      <c r="D50" s="182"/>
      <c r="E50" s="6">
        <v>3</v>
      </c>
      <c r="F50" s="9" t="s">
        <v>6</v>
      </c>
      <c r="G50" s="62"/>
      <c r="H50" s="79"/>
      <c r="I50" s="80"/>
    </row>
    <row r="51" spans="2:9" ht="13.5" customHeight="1" x14ac:dyDescent="0.15">
      <c r="B51" s="180" t="s">
        <v>28</v>
      </c>
      <c r="C51" s="181"/>
      <c r="D51" s="182"/>
      <c r="E51" s="6">
        <v>2</v>
      </c>
      <c r="F51" s="9" t="s">
        <v>6</v>
      </c>
      <c r="G51" s="62"/>
      <c r="H51" s="79"/>
      <c r="I51" s="80"/>
    </row>
    <row r="52" spans="2:9" s="118" customFormat="1" ht="13.5" customHeight="1" x14ac:dyDescent="0.15">
      <c r="B52" s="180" t="s">
        <v>139</v>
      </c>
      <c r="C52" s="181"/>
      <c r="D52" s="182"/>
      <c r="E52" s="119">
        <v>1</v>
      </c>
      <c r="F52" s="9" t="s">
        <v>6</v>
      </c>
      <c r="G52" s="62"/>
      <c r="H52" s="79"/>
      <c r="I52" s="80"/>
    </row>
    <row r="53" spans="2:9" ht="13.5" customHeight="1" x14ac:dyDescent="0.15">
      <c r="B53" s="180" t="s">
        <v>29</v>
      </c>
      <c r="C53" s="181"/>
      <c r="D53" s="182"/>
      <c r="E53" s="6">
        <v>9</v>
      </c>
      <c r="F53" s="9" t="s">
        <v>6</v>
      </c>
      <c r="G53" s="62"/>
      <c r="H53" s="79"/>
      <c r="I53" s="80"/>
    </row>
    <row r="54" spans="2:9" ht="13.5" customHeight="1" x14ac:dyDescent="0.15">
      <c r="B54" s="180" t="s">
        <v>30</v>
      </c>
      <c r="C54" s="181"/>
      <c r="D54" s="182"/>
      <c r="E54" s="6">
        <v>1</v>
      </c>
      <c r="F54" s="9" t="s">
        <v>6</v>
      </c>
      <c r="G54" s="62"/>
      <c r="H54" s="79"/>
      <c r="I54" s="80"/>
    </row>
    <row r="55" spans="2:9" ht="13.5" customHeight="1" x14ac:dyDescent="0.15">
      <c r="B55" s="180" t="s">
        <v>31</v>
      </c>
      <c r="C55" s="181"/>
      <c r="D55" s="182"/>
      <c r="E55" s="6">
        <v>4</v>
      </c>
      <c r="F55" s="9" t="s">
        <v>6</v>
      </c>
      <c r="G55" s="62"/>
      <c r="H55" s="79"/>
      <c r="I55" s="80"/>
    </row>
    <row r="56" spans="2:9" ht="13.5" customHeight="1" x14ac:dyDescent="0.15">
      <c r="B56" s="183" t="s">
        <v>32</v>
      </c>
      <c r="C56" s="184"/>
      <c r="D56" s="185"/>
      <c r="E56" s="98">
        <v>4</v>
      </c>
      <c r="F56" s="129" t="s">
        <v>6</v>
      </c>
      <c r="G56" s="99"/>
      <c r="H56" s="100"/>
      <c r="I56" s="101"/>
    </row>
    <row r="57" spans="2:9" s="138" customFormat="1" ht="13.5" customHeight="1" x14ac:dyDescent="0.15">
      <c r="B57" s="169" t="s">
        <v>153</v>
      </c>
      <c r="C57" s="170"/>
      <c r="D57" s="171"/>
      <c r="E57" s="139">
        <v>1</v>
      </c>
      <c r="F57" s="139" t="s">
        <v>6</v>
      </c>
      <c r="G57" s="172"/>
      <c r="H57" s="173"/>
      <c r="I57" s="135"/>
    </row>
    <row r="58" spans="2:9" s="138" customFormat="1" ht="13.5" customHeight="1" x14ac:dyDescent="0.15">
      <c r="B58" s="169" t="s">
        <v>154</v>
      </c>
      <c r="C58" s="170"/>
      <c r="D58" s="171"/>
      <c r="E58" s="139">
        <v>1</v>
      </c>
      <c r="F58" s="139" t="s">
        <v>6</v>
      </c>
      <c r="G58" s="172"/>
      <c r="H58" s="173"/>
      <c r="I58" s="135"/>
    </row>
    <row r="59" spans="2:9" ht="13.5" customHeight="1" x14ac:dyDescent="0.15">
      <c r="B59" s="187" t="s">
        <v>33</v>
      </c>
      <c r="C59" s="188"/>
      <c r="D59" s="189"/>
      <c r="E59" s="149">
        <v>13</v>
      </c>
      <c r="F59" s="150" t="s">
        <v>6</v>
      </c>
      <c r="G59" s="151"/>
      <c r="H59" s="152"/>
      <c r="I59" s="153"/>
    </row>
    <row r="60" spans="2:9" ht="13.5" customHeight="1" x14ac:dyDescent="0.15">
      <c r="B60" s="180" t="s">
        <v>138</v>
      </c>
      <c r="C60" s="181"/>
      <c r="D60" s="182"/>
      <c r="E60" s="6">
        <v>4</v>
      </c>
      <c r="F60" s="9" t="s">
        <v>6</v>
      </c>
      <c r="G60" s="62"/>
      <c r="H60" s="79"/>
      <c r="I60" s="80"/>
    </row>
    <row r="61" spans="2:9" s="113" customFormat="1" ht="13.5" customHeight="1" x14ac:dyDescent="0.15">
      <c r="B61" s="180" t="s">
        <v>131</v>
      </c>
      <c r="C61" s="181"/>
      <c r="D61" s="182"/>
      <c r="E61" s="112">
        <v>1</v>
      </c>
      <c r="F61" s="9" t="s">
        <v>6</v>
      </c>
      <c r="G61" s="99"/>
      <c r="H61" s="100"/>
      <c r="I61" s="80"/>
    </row>
    <row r="62" spans="2:9" s="113" customFormat="1" ht="13.5" customHeight="1" x14ac:dyDescent="0.15">
      <c r="B62" s="183" t="s">
        <v>129</v>
      </c>
      <c r="C62" s="184"/>
      <c r="D62" s="185"/>
      <c r="E62" s="112">
        <v>2</v>
      </c>
      <c r="F62" s="9" t="s">
        <v>6</v>
      </c>
      <c r="G62" s="68"/>
      <c r="H62" s="128"/>
      <c r="I62" s="80"/>
    </row>
    <row r="63" spans="2:9" ht="12" customHeight="1" x14ac:dyDescent="0.15">
      <c r="B63" s="212"/>
      <c r="C63" s="212"/>
      <c r="D63" s="213"/>
      <c r="E63" s="22"/>
      <c r="F63" s="20"/>
      <c r="G63" s="76"/>
      <c r="H63" s="77"/>
      <c r="I63" s="82"/>
    </row>
    <row r="64" spans="2:9" ht="12" customHeight="1" x14ac:dyDescent="0.15">
      <c r="B64" s="211" t="s">
        <v>34</v>
      </c>
      <c r="C64" s="211"/>
      <c r="D64" s="197"/>
      <c r="E64" s="21"/>
      <c r="F64" s="21"/>
      <c r="G64" s="76"/>
      <c r="H64" s="77"/>
      <c r="I64" s="78"/>
    </row>
    <row r="65" spans="1:9" ht="12" customHeight="1" x14ac:dyDescent="0.15">
      <c r="A65" s="48">
        <v>100</v>
      </c>
      <c r="B65" s="208" t="s">
        <v>35</v>
      </c>
      <c r="C65" s="171"/>
      <c r="D65" s="218"/>
      <c r="E65" s="6">
        <v>8</v>
      </c>
      <c r="F65" s="9" t="s">
        <v>6</v>
      </c>
      <c r="G65" s="62"/>
      <c r="H65" s="79"/>
      <c r="I65" s="80"/>
    </row>
    <row r="66" spans="1:9" ht="12" customHeight="1" x14ac:dyDescent="0.15">
      <c r="B66" s="219" t="s">
        <v>36</v>
      </c>
      <c r="C66" s="220"/>
      <c r="D66" s="221"/>
      <c r="E66" s="98">
        <f>ROUND('Detail Wasserschläuche'!D31,0)</f>
        <v>68</v>
      </c>
      <c r="F66" s="129" t="s">
        <v>10</v>
      </c>
      <c r="G66" s="99"/>
      <c r="H66" s="100"/>
      <c r="I66" s="101"/>
    </row>
    <row r="67" spans="1:9" s="120" customFormat="1" ht="12" customHeight="1" x14ac:dyDescent="0.15">
      <c r="B67" s="121" t="s">
        <v>147</v>
      </c>
      <c r="C67" s="122"/>
      <c r="D67" s="125"/>
      <c r="E67" s="124">
        <v>80</v>
      </c>
      <c r="F67" s="130" t="s">
        <v>10</v>
      </c>
      <c r="G67" s="68"/>
      <c r="H67" s="128"/>
      <c r="I67" s="128"/>
    </row>
    <row r="68" spans="1:9" ht="12.75" customHeight="1" x14ac:dyDescent="0.15">
      <c r="B68" s="10"/>
      <c r="C68" s="10"/>
      <c r="D68" s="21"/>
      <c r="E68" s="21"/>
      <c r="F68" s="21"/>
      <c r="G68" s="76"/>
      <c r="H68" s="77"/>
      <c r="I68" s="78"/>
    </row>
    <row r="69" spans="1:9" ht="12" customHeight="1" x14ac:dyDescent="0.15">
      <c r="B69" s="196" t="s">
        <v>37</v>
      </c>
      <c r="C69" s="196"/>
      <c r="D69" s="197"/>
      <c r="E69" s="21"/>
      <c r="F69" s="21"/>
      <c r="G69" s="76"/>
      <c r="H69" s="77"/>
      <c r="I69" s="78"/>
    </row>
    <row r="70" spans="1:9" ht="13.5" customHeight="1" x14ac:dyDescent="0.15">
      <c r="A70" s="48">
        <v>150</v>
      </c>
      <c r="B70" s="180" t="s">
        <v>152</v>
      </c>
      <c r="C70" s="181"/>
      <c r="D70" s="182"/>
      <c r="E70" s="6">
        <v>4</v>
      </c>
      <c r="F70" s="6" t="s">
        <v>6</v>
      </c>
      <c r="G70" s="62"/>
      <c r="H70" s="79"/>
      <c r="I70" s="80"/>
    </row>
    <row r="71" spans="1:9" ht="13.5" customHeight="1" x14ac:dyDescent="0.15">
      <c r="B71" s="180" t="s">
        <v>38</v>
      </c>
      <c r="C71" s="181"/>
      <c r="D71" s="182"/>
      <c r="E71" s="6">
        <v>1</v>
      </c>
      <c r="F71" s="6" t="s">
        <v>6</v>
      </c>
      <c r="G71" s="62"/>
      <c r="H71" s="79"/>
      <c r="I71" s="80"/>
    </row>
    <row r="72" spans="1:9" ht="13.5" customHeight="1" x14ac:dyDescent="0.15">
      <c r="B72" s="180" t="s">
        <v>39</v>
      </c>
      <c r="C72" s="181"/>
      <c r="D72" s="182"/>
      <c r="E72" s="6">
        <v>1</v>
      </c>
      <c r="F72" s="6" t="s">
        <v>6</v>
      </c>
      <c r="G72" s="62"/>
      <c r="H72" s="79"/>
      <c r="I72" s="80"/>
    </row>
    <row r="73" spans="1:9" ht="13.5" customHeight="1" x14ac:dyDescent="0.15">
      <c r="B73" s="180" t="s">
        <v>40</v>
      </c>
      <c r="C73" s="181"/>
      <c r="D73" s="182"/>
      <c r="E73" s="6">
        <v>1</v>
      </c>
      <c r="F73" s="6" t="s">
        <v>6</v>
      </c>
      <c r="G73" s="62"/>
      <c r="H73" s="79"/>
      <c r="I73" s="80"/>
    </row>
    <row r="74" spans="1:9" s="36" customFormat="1" ht="13.5" customHeight="1" x14ac:dyDescent="0.15">
      <c r="A74" s="48"/>
      <c r="B74" s="177" t="s">
        <v>130</v>
      </c>
      <c r="C74" s="178"/>
      <c r="D74" s="179"/>
      <c r="E74" s="6">
        <v>3</v>
      </c>
      <c r="F74" s="6" t="s">
        <v>6</v>
      </c>
      <c r="G74" s="62"/>
      <c r="H74" s="79"/>
      <c r="I74" s="80"/>
    </row>
    <row r="75" spans="1:9" s="36" customFormat="1" ht="13.5" customHeight="1" x14ac:dyDescent="0.15">
      <c r="A75" s="48"/>
      <c r="B75" s="177" t="s">
        <v>71</v>
      </c>
      <c r="C75" s="178"/>
      <c r="D75" s="179"/>
      <c r="E75" s="6">
        <v>2</v>
      </c>
      <c r="F75" s="6" t="s">
        <v>6</v>
      </c>
      <c r="G75" s="62"/>
      <c r="H75" s="79"/>
      <c r="I75" s="80"/>
    </row>
    <row r="76" spans="1:9" ht="13.5" customHeight="1" x14ac:dyDescent="0.15">
      <c r="A76" s="48">
        <v>200</v>
      </c>
      <c r="B76" s="186" t="s">
        <v>148</v>
      </c>
      <c r="C76" s="179"/>
      <c r="D76" s="182"/>
      <c r="E76" s="6">
        <v>3</v>
      </c>
      <c r="F76" s="6" t="s">
        <v>6</v>
      </c>
      <c r="G76" s="62"/>
      <c r="H76" s="79"/>
      <c r="I76" s="80"/>
    </row>
    <row r="77" spans="1:9" ht="13.5" customHeight="1" x14ac:dyDescent="0.15">
      <c r="A77" s="48">
        <v>169</v>
      </c>
      <c r="B77" s="186" t="s">
        <v>41</v>
      </c>
      <c r="C77" s="179"/>
      <c r="D77" s="182"/>
      <c r="E77" s="6">
        <v>3</v>
      </c>
      <c r="F77" s="6" t="s">
        <v>6</v>
      </c>
      <c r="G77" s="62"/>
      <c r="H77" s="79"/>
      <c r="I77" s="80"/>
    </row>
    <row r="78" spans="1:9" ht="13.5" customHeight="1" x14ac:dyDescent="0.15">
      <c r="B78" s="186" t="s">
        <v>42</v>
      </c>
      <c r="C78" s="179"/>
      <c r="D78" s="182"/>
      <c r="E78" s="6">
        <v>9</v>
      </c>
      <c r="F78" s="6" t="s">
        <v>6</v>
      </c>
      <c r="G78" s="62"/>
      <c r="H78" s="79"/>
      <c r="I78" s="80"/>
    </row>
    <row r="79" spans="1:9" s="113" customFormat="1" ht="13.5" customHeight="1" x14ac:dyDescent="0.15">
      <c r="B79" s="177" t="s">
        <v>43</v>
      </c>
      <c r="C79" s="178"/>
      <c r="D79" s="179"/>
      <c r="E79" s="112">
        <v>3</v>
      </c>
      <c r="F79" s="112" t="s">
        <v>6</v>
      </c>
      <c r="G79" s="68"/>
      <c r="H79" s="69"/>
      <c r="I79" s="70"/>
    </row>
    <row r="80" spans="1:9" s="4" customFormat="1" ht="13.5" customHeight="1" x14ac:dyDescent="0.15">
      <c r="A80" s="48"/>
      <c r="B80" s="222" t="s">
        <v>128</v>
      </c>
      <c r="C80" s="223"/>
      <c r="D80" s="224"/>
      <c r="E80" s="98">
        <v>0</v>
      </c>
      <c r="F80" s="98" t="s">
        <v>6</v>
      </c>
      <c r="G80" s="126"/>
      <c r="H80" s="136"/>
      <c r="I80" s="137"/>
    </row>
    <row r="81" spans="1:9" s="120" customFormat="1" ht="13.5" customHeight="1" x14ac:dyDescent="0.15">
      <c r="B81" s="169" t="s">
        <v>151</v>
      </c>
      <c r="C81" s="170"/>
      <c r="D81" s="171"/>
      <c r="E81" s="124">
        <v>1</v>
      </c>
      <c r="F81" s="130" t="s">
        <v>6</v>
      </c>
      <c r="G81" s="68"/>
      <c r="H81" s="69"/>
      <c r="I81" s="69"/>
    </row>
    <row r="82" spans="1:9" ht="12" customHeight="1" x14ac:dyDescent="0.15">
      <c r="B82" s="21"/>
      <c r="D82" s="21"/>
      <c r="E82" s="21"/>
      <c r="F82" s="21"/>
      <c r="G82" s="76"/>
      <c r="H82" s="77"/>
      <c r="I82" s="78"/>
    </row>
    <row r="83" spans="1:9" ht="12" customHeight="1" x14ac:dyDescent="0.15">
      <c r="B83" s="196" t="s">
        <v>44</v>
      </c>
      <c r="C83" s="196"/>
      <c r="D83" s="197"/>
      <c r="E83" s="21"/>
      <c r="F83" s="21"/>
      <c r="G83" s="76"/>
      <c r="H83" s="77"/>
      <c r="I83" s="78"/>
    </row>
    <row r="84" spans="1:9" ht="13.5" customHeight="1" x14ac:dyDescent="0.15">
      <c r="A84" s="48">
        <v>190</v>
      </c>
      <c r="B84" s="186" t="s">
        <v>45</v>
      </c>
      <c r="C84" s="179"/>
      <c r="D84" s="182"/>
      <c r="E84" s="6">
        <v>1</v>
      </c>
      <c r="F84" s="6" t="s">
        <v>6</v>
      </c>
      <c r="G84" s="62"/>
      <c r="H84" s="79"/>
      <c r="I84" s="80"/>
    </row>
    <row r="85" spans="1:9" ht="13.5" customHeight="1" x14ac:dyDescent="0.15">
      <c r="B85" s="186" t="s">
        <v>122</v>
      </c>
      <c r="C85" s="179"/>
      <c r="D85" s="182"/>
      <c r="E85" s="6">
        <v>12</v>
      </c>
      <c r="F85" s="6" t="s">
        <v>6</v>
      </c>
      <c r="G85" s="62"/>
      <c r="H85" s="79"/>
      <c r="I85" s="80"/>
    </row>
    <row r="86" spans="1:9" ht="12" customHeight="1" x14ac:dyDescent="0.15">
      <c r="B86" s="194"/>
      <c r="C86" s="194"/>
      <c r="D86" s="195"/>
      <c r="E86" s="22"/>
      <c r="F86" s="22"/>
      <c r="G86" s="81"/>
      <c r="H86" s="82"/>
      <c r="I86" s="82"/>
    </row>
    <row r="87" spans="1:9" ht="12" customHeight="1" x14ac:dyDescent="0.15">
      <c r="B87" s="196" t="s">
        <v>46</v>
      </c>
      <c r="C87" s="196"/>
      <c r="D87" s="197"/>
      <c r="E87" s="21"/>
      <c r="F87" s="21"/>
      <c r="G87" s="76"/>
      <c r="H87" s="77"/>
      <c r="I87" s="78"/>
    </row>
    <row r="88" spans="1:9" ht="13.5" customHeight="1" x14ac:dyDescent="0.15">
      <c r="B88" s="190" t="s">
        <v>47</v>
      </c>
      <c r="C88" s="191"/>
      <c r="D88" s="192"/>
      <c r="E88" s="6">
        <v>1</v>
      </c>
      <c r="F88" s="6" t="s">
        <v>6</v>
      </c>
      <c r="G88" s="62"/>
      <c r="H88" s="79"/>
      <c r="I88" s="80"/>
    </row>
    <row r="89" spans="1:9" ht="13.5" customHeight="1" x14ac:dyDescent="0.15">
      <c r="B89" s="186" t="s">
        <v>48</v>
      </c>
      <c r="C89" s="179"/>
      <c r="D89" s="182"/>
      <c r="E89" s="6">
        <v>1</v>
      </c>
      <c r="F89" s="6" t="s">
        <v>49</v>
      </c>
      <c r="G89" s="83"/>
      <c r="H89" s="84"/>
      <c r="I89" s="85"/>
    </row>
    <row r="90" spans="1:9" ht="13.5" customHeight="1" x14ac:dyDescent="0.15">
      <c r="A90" s="48">
        <f>12*60</f>
        <v>720</v>
      </c>
      <c r="B90" s="186" t="s">
        <v>50</v>
      </c>
      <c r="C90" s="179"/>
      <c r="D90" s="182"/>
      <c r="E90" s="6">
        <v>1</v>
      </c>
      <c r="F90" s="6" t="s">
        <v>51</v>
      </c>
      <c r="G90" s="62"/>
      <c r="H90" s="79"/>
      <c r="I90" s="80"/>
    </row>
    <row r="91" spans="1:9" ht="13.5" customHeight="1" x14ac:dyDescent="0.15">
      <c r="A91" s="48">
        <v>400</v>
      </c>
      <c r="B91" s="95" t="s">
        <v>52</v>
      </c>
      <c r="C91" s="96"/>
      <c r="D91" s="97"/>
      <c r="E91" s="98">
        <v>1</v>
      </c>
      <c r="F91" s="98" t="s">
        <v>6</v>
      </c>
      <c r="G91" s="99"/>
      <c r="H91" s="100"/>
      <c r="I91" s="101"/>
    </row>
    <row r="92" spans="1:9" ht="13.5" customHeight="1" x14ac:dyDescent="0.15">
      <c r="B92" s="174" t="s">
        <v>53</v>
      </c>
      <c r="C92" s="175"/>
      <c r="D92" s="176"/>
      <c r="E92" s="91">
        <v>5</v>
      </c>
      <c r="F92" s="91" t="s">
        <v>6</v>
      </c>
      <c r="G92" s="68"/>
      <c r="H92" s="103"/>
      <c r="I92" s="104"/>
    </row>
    <row r="93" spans="1:9" s="120" customFormat="1" ht="13.5" customHeight="1" x14ac:dyDescent="0.15">
      <c r="B93" s="174" t="s">
        <v>150</v>
      </c>
      <c r="C93" s="175"/>
      <c r="D93" s="176"/>
      <c r="E93" s="124">
        <v>5</v>
      </c>
      <c r="F93" s="130" t="s">
        <v>6</v>
      </c>
      <c r="G93" s="68"/>
      <c r="H93" s="128"/>
      <c r="I93" s="127"/>
    </row>
    <row r="94" spans="1:9" s="120" customFormat="1" ht="13.5" customHeight="1" x14ac:dyDescent="0.15">
      <c r="B94" s="174" t="s">
        <v>149</v>
      </c>
      <c r="C94" s="175"/>
      <c r="D94" s="176"/>
      <c r="E94" s="134">
        <v>1</v>
      </c>
      <c r="F94" s="123" t="s">
        <v>6</v>
      </c>
      <c r="G94" s="133"/>
      <c r="H94" s="131"/>
      <c r="I94" s="135"/>
    </row>
    <row r="95" spans="1:9" s="120" customFormat="1" ht="13.5" customHeight="1" x14ac:dyDescent="0.15">
      <c r="B95" s="174" t="s">
        <v>179</v>
      </c>
      <c r="C95" s="175"/>
      <c r="D95" s="176"/>
      <c r="E95" s="124">
        <v>20</v>
      </c>
      <c r="F95" s="130" t="s">
        <v>6</v>
      </c>
      <c r="G95" s="68"/>
      <c r="H95" s="128"/>
      <c r="I95" s="132"/>
    </row>
    <row r="96" spans="1:9" s="140" customFormat="1" ht="13.5" customHeight="1" x14ac:dyDescent="0.15">
      <c r="B96" s="154"/>
      <c r="C96" s="154"/>
      <c r="D96" s="154"/>
      <c r="E96" s="147"/>
      <c r="F96" s="147"/>
      <c r="G96" s="155"/>
      <c r="H96" s="155"/>
      <c r="I96" s="155"/>
    </row>
    <row r="97" spans="2:11" s="140" customFormat="1" ht="31.5" customHeight="1" x14ac:dyDescent="0.15">
      <c r="B97" s="156" t="s">
        <v>155</v>
      </c>
      <c r="C97" s="156"/>
      <c r="D97" s="157"/>
      <c r="E97" s="158"/>
      <c r="F97" s="158"/>
      <c r="G97" s="159"/>
      <c r="H97" s="159"/>
      <c r="I97" s="159"/>
      <c r="J97" s="160"/>
      <c r="K97" s="102"/>
    </row>
    <row r="98" spans="2:11" s="140" customFormat="1" ht="13.5" customHeight="1" x14ac:dyDescent="0.15">
      <c r="B98" s="154"/>
      <c r="C98" s="154"/>
      <c r="D98" s="154"/>
      <c r="E98" s="147"/>
      <c r="F98" s="147"/>
      <c r="G98" s="155"/>
      <c r="H98" s="155"/>
      <c r="I98" s="155"/>
    </row>
    <row r="99" spans="2:11" s="140" customFormat="1" ht="13.5" customHeight="1" x14ac:dyDescent="0.15">
      <c r="B99" s="211" t="s">
        <v>155</v>
      </c>
      <c r="C99" s="211"/>
      <c r="D99" s="197"/>
      <c r="G99" s="76"/>
      <c r="H99" s="77"/>
      <c r="I99" s="78"/>
    </row>
    <row r="100" spans="2:11" s="140" customFormat="1" ht="13.5" customHeight="1" x14ac:dyDescent="0.2">
      <c r="B100" s="203" t="s">
        <v>156</v>
      </c>
      <c r="C100" s="203"/>
      <c r="D100" s="203"/>
      <c r="E100" s="146">
        <v>7</v>
      </c>
      <c r="F100" s="9" t="s">
        <v>6</v>
      </c>
      <c r="G100" s="62"/>
      <c r="H100" s="79"/>
      <c r="I100" s="80"/>
    </row>
    <row r="101" spans="2:11" s="140" customFormat="1" ht="13.5" customHeight="1" x14ac:dyDescent="0.2">
      <c r="B101" s="203" t="s">
        <v>157</v>
      </c>
      <c r="C101" s="203"/>
      <c r="D101" s="203"/>
      <c r="E101" s="146">
        <v>10</v>
      </c>
      <c r="F101" s="9" t="s">
        <v>6</v>
      </c>
      <c r="G101" s="62"/>
      <c r="H101" s="79"/>
      <c r="I101" s="80"/>
    </row>
    <row r="102" spans="2:11" s="140" customFormat="1" ht="13.5" customHeight="1" x14ac:dyDescent="0.2">
      <c r="B102" s="203" t="s">
        <v>158</v>
      </c>
      <c r="C102" s="203"/>
      <c r="D102" s="203"/>
      <c r="E102" s="146">
        <v>22</v>
      </c>
      <c r="F102" s="9" t="s">
        <v>6</v>
      </c>
      <c r="G102" s="62"/>
      <c r="H102" s="79"/>
      <c r="I102" s="80"/>
    </row>
    <row r="103" spans="2:11" s="140" customFormat="1" ht="13.5" customHeight="1" x14ac:dyDescent="0.2">
      <c r="B103" s="203" t="s">
        <v>159</v>
      </c>
      <c r="C103" s="203"/>
      <c r="D103" s="203"/>
      <c r="E103" s="146">
        <v>10</v>
      </c>
      <c r="F103" s="9" t="s">
        <v>6</v>
      </c>
      <c r="G103" s="62"/>
      <c r="H103" s="79"/>
      <c r="I103" s="80"/>
    </row>
    <row r="104" spans="2:11" s="140" customFormat="1" ht="13.5" customHeight="1" x14ac:dyDescent="0.2">
      <c r="B104" s="203" t="s">
        <v>160</v>
      </c>
      <c r="C104" s="203"/>
      <c r="D104" s="203"/>
      <c r="E104" s="146">
        <v>1</v>
      </c>
      <c r="F104" s="9" t="s">
        <v>6</v>
      </c>
      <c r="G104" s="62"/>
      <c r="H104" s="79"/>
      <c r="I104" s="80"/>
    </row>
    <row r="105" spans="2:11" s="140" customFormat="1" ht="13.5" customHeight="1" x14ac:dyDescent="0.2">
      <c r="B105" s="203" t="s">
        <v>161</v>
      </c>
      <c r="C105" s="203"/>
      <c r="D105" s="203"/>
      <c r="E105" s="146">
        <v>23</v>
      </c>
      <c r="F105" s="9" t="s">
        <v>6</v>
      </c>
      <c r="G105" s="62"/>
      <c r="H105" s="79"/>
      <c r="I105" s="80"/>
    </row>
    <row r="106" spans="2:11" s="140" customFormat="1" ht="13.5" customHeight="1" x14ac:dyDescent="0.2">
      <c r="B106" s="203" t="s">
        <v>162</v>
      </c>
      <c r="C106" s="203"/>
      <c r="D106" s="203"/>
      <c r="E106" s="146">
        <v>3</v>
      </c>
      <c r="F106" s="9" t="s">
        <v>6</v>
      </c>
      <c r="G106" s="62"/>
      <c r="H106" s="79"/>
      <c r="I106" s="80"/>
    </row>
    <row r="107" spans="2:11" s="140" customFormat="1" ht="13.5" customHeight="1" x14ac:dyDescent="0.2">
      <c r="B107" s="203" t="s">
        <v>163</v>
      </c>
      <c r="C107" s="203"/>
      <c r="D107" s="203"/>
      <c r="E107" s="146" t="s">
        <v>169</v>
      </c>
      <c r="F107" s="9" t="s">
        <v>6</v>
      </c>
      <c r="G107" s="62"/>
      <c r="H107" s="79"/>
      <c r="I107" s="80"/>
    </row>
    <row r="108" spans="2:11" s="140" customFormat="1" ht="13.5" customHeight="1" x14ac:dyDescent="0.2">
      <c r="B108" s="203" t="s">
        <v>164</v>
      </c>
      <c r="C108" s="203"/>
      <c r="D108" s="203"/>
      <c r="E108" s="146">
        <v>2</v>
      </c>
      <c r="F108" s="9" t="s">
        <v>6</v>
      </c>
      <c r="G108" s="62"/>
      <c r="H108" s="79"/>
      <c r="I108" s="80"/>
    </row>
    <row r="109" spans="2:11" s="140" customFormat="1" ht="13.5" customHeight="1" x14ac:dyDescent="0.2">
      <c r="B109" s="203" t="s">
        <v>165</v>
      </c>
      <c r="C109" s="203"/>
      <c r="D109" s="203"/>
      <c r="E109" s="146">
        <v>4</v>
      </c>
      <c r="F109" s="9" t="s">
        <v>6</v>
      </c>
      <c r="G109" s="62"/>
      <c r="H109" s="79"/>
      <c r="I109" s="80"/>
    </row>
    <row r="110" spans="2:11" s="140" customFormat="1" ht="13.5" customHeight="1" x14ac:dyDescent="0.2">
      <c r="B110" s="203" t="s">
        <v>166</v>
      </c>
      <c r="C110" s="203"/>
      <c r="D110" s="203"/>
      <c r="E110" s="146" t="s">
        <v>169</v>
      </c>
      <c r="F110" s="9" t="s">
        <v>6</v>
      </c>
      <c r="G110" s="148"/>
      <c r="H110" s="69"/>
      <c r="I110" s="70"/>
    </row>
    <row r="111" spans="2:11" s="140" customFormat="1" ht="13.5" customHeight="1" x14ac:dyDescent="0.2">
      <c r="B111" s="203" t="s">
        <v>167</v>
      </c>
      <c r="C111" s="203"/>
      <c r="D111" s="203"/>
      <c r="E111" s="146">
        <v>2</v>
      </c>
      <c r="F111" s="9" t="s">
        <v>6</v>
      </c>
      <c r="G111" s="62"/>
      <c r="H111" s="79"/>
      <c r="I111" s="80"/>
    </row>
    <row r="112" spans="2:11" s="140" customFormat="1" ht="13.5" customHeight="1" x14ac:dyDescent="0.2">
      <c r="B112" s="203" t="s">
        <v>170</v>
      </c>
      <c r="C112" s="203"/>
      <c r="D112" s="203"/>
      <c r="E112" s="146">
        <v>21</v>
      </c>
      <c r="F112" s="9" t="s">
        <v>6</v>
      </c>
      <c r="G112" s="62"/>
      <c r="H112" s="79"/>
      <c r="I112" s="80"/>
    </row>
    <row r="113" spans="2:10" s="140" customFormat="1" ht="13.5" customHeight="1" x14ac:dyDescent="0.2">
      <c r="B113" s="203" t="s">
        <v>171</v>
      </c>
      <c r="C113" s="203"/>
      <c r="D113" s="203"/>
      <c r="E113" s="146">
        <v>13</v>
      </c>
      <c r="F113" s="9" t="s">
        <v>6</v>
      </c>
      <c r="G113" s="62"/>
      <c r="H113" s="79"/>
      <c r="I113" s="80"/>
    </row>
    <row r="114" spans="2:10" s="140" customFormat="1" ht="13.5" customHeight="1" x14ac:dyDescent="0.2">
      <c r="B114" s="203" t="s">
        <v>172</v>
      </c>
      <c r="C114" s="203"/>
      <c r="D114" s="203"/>
      <c r="E114" s="146">
        <v>24</v>
      </c>
      <c r="F114" s="9" t="s">
        <v>6</v>
      </c>
      <c r="G114" s="62"/>
      <c r="H114" s="79"/>
      <c r="I114" s="80"/>
    </row>
    <row r="115" spans="2:10" s="140" customFormat="1" ht="13.5" customHeight="1" x14ac:dyDescent="0.2">
      <c r="B115" s="203" t="s">
        <v>173</v>
      </c>
      <c r="C115" s="203"/>
      <c r="D115" s="203"/>
      <c r="E115" s="146">
        <v>8</v>
      </c>
      <c r="F115" s="9" t="s">
        <v>6</v>
      </c>
      <c r="G115" s="62"/>
      <c r="H115" s="79"/>
      <c r="I115" s="80"/>
    </row>
    <row r="116" spans="2:10" s="140" customFormat="1" ht="13.5" customHeight="1" x14ac:dyDescent="0.2">
      <c r="B116" s="203" t="s">
        <v>168</v>
      </c>
      <c r="C116" s="203"/>
      <c r="D116" s="203"/>
      <c r="E116" s="146">
        <v>1</v>
      </c>
      <c r="F116" s="9" t="s">
        <v>6</v>
      </c>
      <c r="G116" s="62"/>
      <c r="H116" s="79"/>
      <c r="I116" s="80"/>
    </row>
    <row r="117" spans="2:10" s="140" customFormat="1" ht="13.5" customHeight="1" x14ac:dyDescent="0.15">
      <c r="B117" s="167" t="s">
        <v>174</v>
      </c>
      <c r="C117" s="168"/>
      <c r="D117" s="161"/>
      <c r="E117" s="146">
        <v>21</v>
      </c>
      <c r="F117" s="9" t="s">
        <v>6</v>
      </c>
      <c r="G117" s="62"/>
      <c r="H117" s="79"/>
      <c r="I117" s="80"/>
    </row>
    <row r="118" spans="2:10" s="140" customFormat="1" ht="13.5" customHeight="1" x14ac:dyDescent="0.15">
      <c r="B118" s="144" t="s">
        <v>175</v>
      </c>
      <c r="C118" s="145"/>
      <c r="D118" s="143"/>
      <c r="E118" s="146">
        <v>2</v>
      </c>
      <c r="F118" s="9" t="s">
        <v>6</v>
      </c>
      <c r="G118" s="62"/>
      <c r="H118" s="79"/>
      <c r="I118" s="80"/>
    </row>
    <row r="119" spans="2:10" s="140" customFormat="1" ht="13.5" customHeight="1" x14ac:dyDescent="0.15">
      <c r="B119" s="141" t="s">
        <v>176</v>
      </c>
      <c r="C119" s="142"/>
      <c r="D119" s="143"/>
      <c r="E119" s="146">
        <v>2</v>
      </c>
      <c r="F119" s="9" t="s">
        <v>6</v>
      </c>
      <c r="G119" s="62"/>
      <c r="H119" s="79"/>
      <c r="I119" s="80"/>
    </row>
    <row r="120" spans="2:10" s="140" customFormat="1" ht="13.5" customHeight="1" x14ac:dyDescent="0.15">
      <c r="B120" s="144" t="s">
        <v>177</v>
      </c>
      <c r="C120" s="145"/>
      <c r="D120" s="143"/>
      <c r="E120" s="146">
        <v>2</v>
      </c>
      <c r="F120" s="9" t="s">
        <v>6</v>
      </c>
      <c r="G120" s="62"/>
      <c r="H120" s="79"/>
      <c r="I120" s="80"/>
    </row>
    <row r="121" spans="2:10" s="140" customFormat="1" ht="13.5" customHeight="1" x14ac:dyDescent="0.15">
      <c r="B121" s="144" t="s">
        <v>178</v>
      </c>
      <c r="C121" s="145"/>
      <c r="D121" s="143"/>
      <c r="E121" s="146">
        <v>2</v>
      </c>
      <c r="F121" s="9" t="s">
        <v>6</v>
      </c>
      <c r="G121" s="62"/>
      <c r="H121" s="79"/>
      <c r="I121" s="80"/>
    </row>
    <row r="122" spans="2:10" s="140" customFormat="1" ht="13.5" customHeight="1" x14ac:dyDescent="0.15">
      <c r="B122" s="225"/>
      <c r="C122" s="226"/>
      <c r="D122" s="227"/>
      <c r="E122" s="162"/>
      <c r="F122" s="163"/>
      <c r="G122" s="164"/>
      <c r="H122" s="165"/>
      <c r="I122" s="166"/>
    </row>
    <row r="123" spans="2:10" s="140" customFormat="1" ht="13.5" customHeight="1" x14ac:dyDescent="0.15">
      <c r="B123" s="102"/>
      <c r="C123" s="102"/>
      <c r="D123" s="102"/>
      <c r="E123" s="102"/>
      <c r="F123" s="102"/>
      <c r="G123" s="102"/>
      <c r="H123" s="102"/>
      <c r="I123" s="102"/>
    </row>
    <row r="124" spans="2:10" s="140" customFormat="1" ht="13.5" customHeight="1" x14ac:dyDescent="0.15">
      <c r="B124" s="204"/>
      <c r="C124" s="204"/>
      <c r="D124" s="205"/>
      <c r="E124" s="147"/>
      <c r="F124" s="147"/>
      <c r="G124" s="155"/>
      <c r="H124" s="155"/>
      <c r="I124" s="155"/>
    </row>
    <row r="125" spans="2:10" s="140" customFormat="1" ht="13.5" customHeight="1" x14ac:dyDescent="0.15">
      <c r="B125" s="204"/>
      <c r="C125" s="204"/>
      <c r="D125" s="205"/>
      <c r="E125" s="147"/>
      <c r="F125" s="147"/>
      <c r="G125" s="155"/>
      <c r="H125" s="155"/>
      <c r="I125" s="155"/>
    </row>
    <row r="126" spans="2:10" s="140" customFormat="1" ht="13.5" customHeight="1" x14ac:dyDescent="0.15">
      <c r="B126" s="202" t="s">
        <v>98</v>
      </c>
      <c r="C126" s="202"/>
      <c r="D126" s="202"/>
      <c r="E126" s="38"/>
      <c r="F126" s="39"/>
      <c r="G126" s="39"/>
      <c r="H126" s="40"/>
      <c r="I126" s="40"/>
      <c r="J126" s="40"/>
    </row>
    <row r="127" spans="2:10" s="140" customFormat="1" ht="13.5" customHeight="1" x14ac:dyDescent="0.15">
      <c r="B127" s="41"/>
      <c r="C127" s="52"/>
      <c r="D127" s="41"/>
      <c r="E127" s="41"/>
      <c r="F127" s="42"/>
      <c r="G127" s="39"/>
      <c r="H127" s="40"/>
      <c r="I127" s="40"/>
      <c r="J127" s="40"/>
    </row>
    <row r="128" spans="2:10" s="140" customFormat="1" ht="13.5" customHeight="1" x14ac:dyDescent="0.2">
      <c r="B128" s="43" t="s">
        <v>99</v>
      </c>
      <c r="C128" s="43"/>
      <c r="D128" s="44"/>
      <c r="E128" s="45"/>
      <c r="F128" s="40"/>
      <c r="G128" s="39"/>
      <c r="H128" s="40"/>
      <c r="I128" s="40"/>
      <c r="J128" s="40"/>
    </row>
    <row r="129" spans="2:10" s="140" customFormat="1" ht="13.5" customHeight="1" x14ac:dyDescent="0.15">
      <c r="B129" s="45"/>
      <c r="C129" s="45"/>
      <c r="D129" s="45"/>
      <c r="E129" s="45"/>
      <c r="F129" s="40"/>
      <c r="G129" s="39"/>
      <c r="H129" s="40"/>
      <c r="I129" s="40"/>
      <c r="J129" s="40"/>
    </row>
    <row r="130" spans="2:10" s="140" customFormat="1" ht="13.5" customHeight="1" x14ac:dyDescent="0.15">
      <c r="B130" s="199"/>
      <c r="C130" s="199"/>
      <c r="D130" s="199"/>
      <c r="E130" s="42"/>
      <c r="F130" s="42"/>
      <c r="G130" s="61"/>
      <c r="H130" s="46"/>
      <c r="I130" s="46"/>
      <c r="J130" s="40"/>
    </row>
    <row r="131" spans="2:10" s="140" customFormat="1" ht="13.5" customHeight="1" x14ac:dyDescent="0.15">
      <c r="B131" s="198" t="s">
        <v>100</v>
      </c>
      <c r="C131" s="198"/>
      <c r="D131" s="198"/>
      <c r="E131" s="198"/>
      <c r="F131" s="198"/>
      <c r="G131" s="198"/>
      <c r="H131" s="198"/>
      <c r="I131" s="198"/>
      <c r="J131" s="198"/>
    </row>
    <row r="132" spans="2:10" s="140" customFormat="1" ht="13.5" customHeight="1" x14ac:dyDescent="0.15">
      <c r="B132" s="42"/>
      <c r="C132" s="50"/>
      <c r="D132" s="40"/>
      <c r="E132" s="40"/>
      <c r="F132" s="40"/>
      <c r="G132" s="39"/>
      <c r="H132" s="40"/>
      <c r="I132" s="40"/>
      <c r="J132" s="40"/>
    </row>
    <row r="133" spans="2:10" s="140" customFormat="1" ht="13.5" customHeight="1" x14ac:dyDescent="0.15">
      <c r="B133" s="228" t="s">
        <v>117</v>
      </c>
      <c r="C133" s="198"/>
      <c r="D133" s="199"/>
      <c r="E133" s="199"/>
      <c r="F133" s="199"/>
      <c r="G133" s="199"/>
      <c r="H133" s="199"/>
      <c r="I133" s="199"/>
      <c r="J133" s="199"/>
    </row>
    <row r="134" spans="2:10" s="140" customFormat="1" ht="13.5" customHeight="1" x14ac:dyDescent="0.15">
      <c r="B134" s="42"/>
      <c r="C134" s="50"/>
      <c r="D134" s="40"/>
      <c r="E134" s="40"/>
      <c r="F134" s="40"/>
      <c r="G134" s="39"/>
      <c r="H134" s="40"/>
      <c r="I134" s="40"/>
      <c r="J134" s="40"/>
    </row>
    <row r="135" spans="2:10" s="140" customFormat="1" ht="13.5" customHeight="1" x14ac:dyDescent="0.15">
      <c r="B135" s="199" t="s">
        <v>101</v>
      </c>
      <c r="C135" s="199"/>
      <c r="D135" s="199"/>
      <c r="E135" s="199"/>
      <c r="F135" s="199"/>
      <c r="G135" s="199"/>
      <c r="H135" s="199"/>
      <c r="I135" s="199"/>
      <c r="J135" s="199"/>
    </row>
    <row r="136" spans="2:10" s="140" customFormat="1" ht="13.5" customHeight="1" x14ac:dyDescent="0.15">
      <c r="B136" s="40"/>
      <c r="C136" s="40"/>
      <c r="D136" s="40"/>
      <c r="E136" s="40"/>
      <c r="F136" s="40"/>
      <c r="G136" s="39"/>
      <c r="H136" s="40"/>
      <c r="I136" s="40"/>
      <c r="J136" s="40"/>
    </row>
    <row r="137" spans="2:10" s="140" customFormat="1" ht="13.5" customHeight="1" x14ac:dyDescent="0.15">
      <c r="B137" s="201" t="s">
        <v>106</v>
      </c>
      <c r="C137" s="201"/>
      <c r="D137" s="201"/>
      <c r="E137" s="201"/>
      <c r="F137" s="201"/>
      <c r="G137" s="201"/>
      <c r="H137" s="201"/>
      <c r="I137" s="201"/>
      <c r="J137" s="37"/>
    </row>
    <row r="138" spans="2:10" s="140" customFormat="1" ht="13.5" customHeight="1" x14ac:dyDescent="0.15">
      <c r="B138" s="40"/>
      <c r="C138" s="40"/>
      <c r="D138" s="40"/>
      <c r="E138" s="40"/>
      <c r="F138" s="40"/>
      <c r="G138" s="39"/>
      <c r="H138" s="40"/>
      <c r="I138" s="40"/>
      <c r="J138" s="40"/>
    </row>
    <row r="139" spans="2:10" ht="12" customHeight="1" x14ac:dyDescent="0.15">
      <c r="B139" s="198" t="s">
        <v>102</v>
      </c>
      <c r="C139" s="198"/>
      <c r="D139" s="199"/>
      <c r="E139" s="199"/>
      <c r="F139" s="199"/>
      <c r="G139" s="199"/>
      <c r="H139" s="199"/>
      <c r="I139" s="199"/>
      <c r="J139" s="199"/>
    </row>
    <row r="140" spans="2:10" ht="12.75" customHeight="1" x14ac:dyDescent="0.15">
      <c r="B140" s="40"/>
      <c r="C140" s="40"/>
      <c r="D140" s="40"/>
      <c r="E140" s="40"/>
      <c r="F140" s="40"/>
      <c r="G140" s="39"/>
      <c r="H140" s="40"/>
      <c r="I140" s="40"/>
      <c r="J140" s="40"/>
    </row>
    <row r="141" spans="2:10" ht="12.75" customHeight="1" x14ac:dyDescent="0.15">
      <c r="B141" s="200" t="s">
        <v>103</v>
      </c>
      <c r="C141" s="200"/>
      <c r="D141" s="200"/>
      <c r="E141" s="200"/>
      <c r="F141" s="200"/>
      <c r="G141" s="200"/>
      <c r="H141" s="200"/>
      <c r="I141" s="200"/>
      <c r="J141" s="200"/>
    </row>
    <row r="142" spans="2:10" ht="12.75" customHeight="1" x14ac:dyDescent="0.15">
      <c r="B142" s="37"/>
      <c r="D142" s="37"/>
      <c r="E142" s="37"/>
      <c r="F142" s="37"/>
      <c r="I142" s="37"/>
      <c r="J142" s="37"/>
    </row>
    <row r="143" spans="2:10" ht="12.75" customHeight="1" x14ac:dyDescent="0.15">
      <c r="B143" s="200" t="s">
        <v>104</v>
      </c>
      <c r="C143" s="200"/>
      <c r="D143" s="200"/>
      <c r="E143" s="200"/>
      <c r="F143" s="200"/>
      <c r="G143" s="200"/>
      <c r="H143" s="200"/>
      <c r="I143" s="200"/>
      <c r="J143" s="200"/>
    </row>
    <row r="144" spans="2:10" ht="12.75" customHeight="1" x14ac:dyDescent="0.15">
      <c r="B144" s="47"/>
      <c r="C144" s="51"/>
      <c r="D144" s="47"/>
      <c r="E144" s="47"/>
      <c r="F144" s="47"/>
      <c r="H144" s="51"/>
      <c r="I144" s="47"/>
      <c r="J144" s="47"/>
    </row>
    <row r="145" spans="2:10" ht="12.75" customHeight="1" x14ac:dyDescent="0.15">
      <c r="B145" s="42" t="s">
        <v>105</v>
      </c>
      <c r="C145" s="50"/>
      <c r="D145" s="47"/>
      <c r="E145" s="47"/>
      <c r="F145" s="47"/>
      <c r="H145" s="51"/>
      <c r="I145" s="47"/>
      <c r="J145" s="47"/>
    </row>
    <row r="147" spans="2:10" ht="12.75" customHeight="1" x14ac:dyDescent="0.15">
      <c r="B147" s="193" t="s">
        <v>118</v>
      </c>
      <c r="C147" s="193"/>
      <c r="D147" s="193"/>
      <c r="E147" s="193"/>
      <c r="F147" s="193"/>
      <c r="G147" s="193"/>
      <c r="H147" s="193"/>
      <c r="I147" s="193"/>
    </row>
    <row r="149" spans="2:10" ht="12.75" customHeight="1" x14ac:dyDescent="0.15">
      <c r="B149" s="193" t="s">
        <v>119</v>
      </c>
      <c r="C149" s="193"/>
      <c r="D149" s="193"/>
      <c r="E149" s="193"/>
      <c r="F149" s="193"/>
      <c r="G149" s="193"/>
      <c r="H149" s="193"/>
      <c r="I149" s="193"/>
    </row>
    <row r="151" spans="2:10" ht="15.75" customHeight="1" x14ac:dyDescent="0.15"/>
    <row r="154" spans="2:10" ht="12.75" customHeight="1" x14ac:dyDescent="0.15">
      <c r="B154" s="193" t="s">
        <v>120</v>
      </c>
      <c r="C154" s="193"/>
      <c r="D154" s="193"/>
    </row>
    <row r="155" spans="2:10" ht="12.75" customHeight="1" x14ac:dyDescent="0.15">
      <c r="D155" s="87" t="s">
        <v>121</v>
      </c>
      <c r="E155" s="49"/>
      <c r="F155" s="49"/>
      <c r="G155" s="60"/>
      <c r="H155" s="49"/>
      <c r="I155" s="49"/>
    </row>
    <row r="161" spans="9:9" ht="12.75" customHeight="1" x14ac:dyDescent="0.15">
      <c r="I161" s="38"/>
    </row>
  </sheetData>
  <mergeCells count="123">
    <mergeCell ref="B113:D113"/>
    <mergeCell ref="B107:D107"/>
    <mergeCell ref="B116:D116"/>
    <mergeCell ref="B122:D122"/>
    <mergeCell ref="B124:D124"/>
    <mergeCell ref="B77:D77"/>
    <mergeCell ref="B133:J133"/>
    <mergeCell ref="B135:J135"/>
    <mergeCell ref="B83:D83"/>
    <mergeCell ref="B84:D84"/>
    <mergeCell ref="B99:D99"/>
    <mergeCell ref="B100:D100"/>
    <mergeCell ref="B101:D101"/>
    <mergeCell ref="B102:D102"/>
    <mergeCell ref="B103:D103"/>
    <mergeCell ref="B104:D104"/>
    <mergeCell ref="B105:D105"/>
    <mergeCell ref="B63:D63"/>
    <mergeCell ref="B64:D64"/>
    <mergeCell ref="B65:D65"/>
    <mergeCell ref="B66:D66"/>
    <mergeCell ref="B75:D75"/>
    <mergeCell ref="B74:D74"/>
    <mergeCell ref="B80:D80"/>
    <mergeCell ref="B69:D69"/>
    <mergeCell ref="B70:D70"/>
    <mergeCell ref="B71:D71"/>
    <mergeCell ref="B73:D73"/>
    <mergeCell ref="G2:H2"/>
    <mergeCell ref="G3:H3"/>
    <mergeCell ref="G4:H4"/>
    <mergeCell ref="G5:H5"/>
    <mergeCell ref="G6:H6"/>
    <mergeCell ref="G7:H7"/>
    <mergeCell ref="B10:D10"/>
    <mergeCell ref="B11:D11"/>
    <mergeCell ref="B12:D12"/>
    <mergeCell ref="B154:D154"/>
    <mergeCell ref="B92:D92"/>
    <mergeCell ref="G9:H9"/>
    <mergeCell ref="B13:D13"/>
    <mergeCell ref="B18:D18"/>
    <mergeCell ref="B14:D14"/>
    <mergeCell ref="B15:D15"/>
    <mergeCell ref="B16:D16"/>
    <mergeCell ref="B17:D17"/>
    <mergeCell ref="B22:D22"/>
    <mergeCell ref="B20:D20"/>
    <mergeCell ref="B23:D23"/>
    <mergeCell ref="B21:D21"/>
    <mergeCell ref="B25:D25"/>
    <mergeCell ref="B26:D26"/>
    <mergeCell ref="B45:D45"/>
    <mergeCell ref="B24:D24"/>
    <mergeCell ref="B19:D19"/>
    <mergeCell ref="B53:D53"/>
    <mergeCell ref="B54:D54"/>
    <mergeCell ref="B72:D72"/>
    <mergeCell ref="B52:D52"/>
    <mergeCell ref="B78:D78"/>
    <mergeCell ref="B55:D55"/>
    <mergeCell ref="B147:I147"/>
    <mergeCell ref="B149:I149"/>
    <mergeCell ref="B89:D89"/>
    <mergeCell ref="B90:D90"/>
    <mergeCell ref="B85:D85"/>
    <mergeCell ref="B86:D86"/>
    <mergeCell ref="B87:D87"/>
    <mergeCell ref="B88:D88"/>
    <mergeCell ref="B139:J139"/>
    <mergeCell ref="B141:J141"/>
    <mergeCell ref="B143:J143"/>
    <mergeCell ref="B137:I137"/>
    <mergeCell ref="B126:D126"/>
    <mergeCell ref="B130:D130"/>
    <mergeCell ref="B131:J131"/>
    <mergeCell ref="B106:D106"/>
    <mergeCell ref="B108:D108"/>
    <mergeCell ref="B109:D109"/>
    <mergeCell ref="B110:D110"/>
    <mergeCell ref="B111:D111"/>
    <mergeCell ref="B112:D112"/>
    <mergeCell ref="B114:D114"/>
    <mergeCell ref="B115:D115"/>
    <mergeCell ref="B125:D125"/>
    <mergeCell ref="B40:D40"/>
    <mergeCell ref="B43:D43"/>
    <mergeCell ref="B27:D27"/>
    <mergeCell ref="B29:D29"/>
    <mergeCell ref="B30:D30"/>
    <mergeCell ref="B39:D39"/>
    <mergeCell ref="B28:D28"/>
    <mergeCell ref="B31:D31"/>
    <mergeCell ref="B32:D32"/>
    <mergeCell ref="B34:D34"/>
    <mergeCell ref="B35:D35"/>
    <mergeCell ref="B37:D37"/>
    <mergeCell ref="B38:D38"/>
    <mergeCell ref="B36:D36"/>
    <mergeCell ref="B57:D57"/>
    <mergeCell ref="B58:D58"/>
    <mergeCell ref="G57:H57"/>
    <mergeCell ref="G58:H58"/>
    <mergeCell ref="B93:D93"/>
    <mergeCell ref="B94:D94"/>
    <mergeCell ref="B95:D95"/>
    <mergeCell ref="B81:D81"/>
    <mergeCell ref="B41:D41"/>
    <mergeCell ref="B42:D42"/>
    <mergeCell ref="B79:D79"/>
    <mergeCell ref="B61:D61"/>
    <mergeCell ref="B62:D62"/>
    <mergeCell ref="B44:D44"/>
    <mergeCell ref="B46:D46"/>
    <mergeCell ref="B47:D47"/>
    <mergeCell ref="B48:D48"/>
    <mergeCell ref="B49:D49"/>
    <mergeCell ref="B50:D50"/>
    <mergeCell ref="B51:D51"/>
    <mergeCell ref="B56:D56"/>
    <mergeCell ref="B59:D59"/>
    <mergeCell ref="B60:D60"/>
    <mergeCell ref="B76:D76"/>
  </mergeCells>
  <pageMargins left="0" right="0" top="0" bottom="0.39370078740157483" header="0" footer="0"/>
  <pageSetup paperSize="9" scale="73" fitToHeight="0" orientation="portrait" horizontalDpi="4294967295" verticalDpi="4294967295" r:id="rId1"/>
  <headerFooter>
    <oddFooter>&amp;L&amp;A&amp;CSeite &amp;P von &amp;N</oddFooter>
  </headerFooter>
  <rowBreaks count="1" manualBreakCount="1">
    <brk id="81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view="pageLayout" zoomScaleNormal="100" workbookViewId="0">
      <selection activeCell="C33" sqref="C33"/>
    </sheetView>
  </sheetViews>
  <sheetFormatPr baseColWidth="10" defaultColWidth="9.1640625" defaultRowHeight="13" x14ac:dyDescent="0.15"/>
  <cols>
    <col min="1" max="1" width="18" customWidth="1"/>
    <col min="2" max="2" width="14" customWidth="1"/>
  </cols>
  <sheetData>
    <row r="1" spans="1:5" s="11" customFormat="1" ht="36" customHeight="1" x14ac:dyDescent="0.15">
      <c r="A1" s="14" t="s">
        <v>0</v>
      </c>
      <c r="B1" s="25"/>
      <c r="C1" s="25"/>
      <c r="D1" s="25"/>
      <c r="E1" s="25"/>
    </row>
    <row r="2" spans="1:5" s="11" customFormat="1" ht="18" customHeight="1" x14ac:dyDescent="0.15">
      <c r="A2" s="13" t="s">
        <v>73</v>
      </c>
      <c r="B2" s="21"/>
      <c r="C2" s="21"/>
      <c r="D2" s="21"/>
      <c r="E2" s="21"/>
    </row>
    <row r="3" spans="1:5" s="11" customFormat="1" ht="18.75" customHeight="1" x14ac:dyDescent="0.15">
      <c r="A3" s="21"/>
      <c r="B3" s="21"/>
      <c r="C3" s="21"/>
      <c r="D3" s="21"/>
      <c r="E3" s="21"/>
    </row>
    <row r="4" spans="1:5" s="11" customFormat="1" ht="14" x14ac:dyDescent="0.15">
      <c r="A4" s="5"/>
      <c r="B4" s="3"/>
      <c r="C4" s="21"/>
      <c r="D4" s="21"/>
      <c r="E4" s="5"/>
    </row>
    <row r="5" spans="1:5" s="11" customFormat="1" ht="14" x14ac:dyDescent="0.15">
      <c r="A5" s="5"/>
      <c r="B5" s="1"/>
      <c r="C5" s="21"/>
      <c r="D5" s="21"/>
      <c r="E5" s="5"/>
    </row>
    <row r="7" spans="1:5" ht="14" x14ac:dyDescent="0.15">
      <c r="A7" s="24" t="s">
        <v>54</v>
      </c>
      <c r="B7" s="21"/>
      <c r="C7" s="21"/>
      <c r="D7" s="21"/>
      <c r="E7" s="21"/>
    </row>
    <row r="8" spans="1:5" ht="14" x14ac:dyDescent="0.15">
      <c r="A8" s="24" t="s">
        <v>55</v>
      </c>
      <c r="B8" s="21"/>
      <c r="C8" s="21"/>
      <c r="D8" s="21"/>
      <c r="E8" s="21"/>
    </row>
    <row r="10" spans="1:5" ht="14" x14ac:dyDescent="0.15">
      <c r="A10" s="24" t="s">
        <v>2</v>
      </c>
      <c r="B10" s="2" t="s">
        <v>56</v>
      </c>
      <c r="C10" s="2"/>
      <c r="D10" s="21"/>
      <c r="E10" s="21"/>
    </row>
    <row r="11" spans="1:5" ht="14" x14ac:dyDescent="0.15">
      <c r="A11" s="24" t="s">
        <v>74</v>
      </c>
      <c r="B11" s="21">
        <v>1</v>
      </c>
      <c r="C11" s="21"/>
      <c r="D11" s="21"/>
      <c r="E11" s="21"/>
    </row>
    <row r="12" spans="1:5" ht="12.75" customHeight="1" x14ac:dyDescent="0.15">
      <c r="A12" s="23" t="s">
        <v>75</v>
      </c>
      <c r="B12" s="23">
        <v>1</v>
      </c>
      <c r="C12" s="24"/>
      <c r="D12" s="21"/>
      <c r="E12" s="21"/>
    </row>
    <row r="13" spans="1:5" ht="14" x14ac:dyDescent="0.15">
      <c r="A13" s="25" t="s">
        <v>76</v>
      </c>
      <c r="B13" s="21">
        <v>1</v>
      </c>
      <c r="C13" s="21"/>
      <c r="D13" s="21"/>
      <c r="E13" s="21"/>
    </row>
    <row r="14" spans="1:5" ht="14" x14ac:dyDescent="0.15">
      <c r="A14" s="25" t="s">
        <v>77</v>
      </c>
      <c r="B14" s="21">
        <v>3</v>
      </c>
      <c r="C14" s="21"/>
      <c r="D14" s="21"/>
      <c r="E14" s="21"/>
    </row>
    <row r="15" spans="1:5" ht="14" x14ac:dyDescent="0.15">
      <c r="A15" s="25" t="s">
        <v>78</v>
      </c>
      <c r="B15">
        <v>1</v>
      </c>
    </row>
    <row r="16" spans="1:5" ht="14" x14ac:dyDescent="0.15">
      <c r="A16" s="25" t="s">
        <v>79</v>
      </c>
      <c r="B16">
        <v>2</v>
      </c>
    </row>
    <row r="17" spans="1:2" ht="14" x14ac:dyDescent="0.15">
      <c r="A17" s="25" t="s">
        <v>80</v>
      </c>
      <c r="B17">
        <v>1</v>
      </c>
    </row>
    <row r="18" spans="1:2" ht="14" x14ac:dyDescent="0.15">
      <c r="A18" s="25" t="s">
        <v>81</v>
      </c>
      <c r="B18">
        <v>1</v>
      </c>
    </row>
    <row r="19" spans="1:2" ht="14" x14ac:dyDescent="0.15">
      <c r="A19" s="25" t="s">
        <v>82</v>
      </c>
      <c r="B19">
        <v>1</v>
      </c>
    </row>
    <row r="20" spans="1:2" ht="28" x14ac:dyDescent="0.15">
      <c r="A20" s="25" t="s">
        <v>83</v>
      </c>
      <c r="B20">
        <v>1</v>
      </c>
    </row>
    <row r="21" spans="1:2" ht="14" x14ac:dyDescent="0.15">
      <c r="A21" s="25" t="s">
        <v>84</v>
      </c>
      <c r="B21">
        <v>1</v>
      </c>
    </row>
    <row r="22" spans="1:2" ht="14" x14ac:dyDescent="0.15">
      <c r="A22" s="25" t="s">
        <v>85</v>
      </c>
      <c r="B22">
        <v>1</v>
      </c>
    </row>
    <row r="23" spans="1:2" ht="14" x14ac:dyDescent="0.15">
      <c r="A23" s="25" t="s">
        <v>86</v>
      </c>
      <c r="B23">
        <v>1</v>
      </c>
    </row>
    <row r="24" spans="1:2" ht="14" x14ac:dyDescent="0.15">
      <c r="A24" s="25" t="s">
        <v>87</v>
      </c>
      <c r="B24">
        <v>3</v>
      </c>
    </row>
    <row r="25" spans="1:2" ht="14" x14ac:dyDescent="0.15">
      <c r="A25" s="25" t="s">
        <v>88</v>
      </c>
      <c r="B25">
        <v>1</v>
      </c>
    </row>
    <row r="26" spans="1:2" ht="14" x14ac:dyDescent="0.15">
      <c r="A26" s="25" t="s">
        <v>89</v>
      </c>
      <c r="B26">
        <v>1</v>
      </c>
    </row>
    <row r="27" spans="1:2" ht="14" x14ac:dyDescent="0.15">
      <c r="A27" s="25" t="s">
        <v>90</v>
      </c>
      <c r="B27">
        <v>1</v>
      </c>
    </row>
    <row r="28" spans="1:2" ht="14" x14ac:dyDescent="0.15">
      <c r="A28" s="25" t="s">
        <v>91</v>
      </c>
      <c r="B28">
        <v>1</v>
      </c>
    </row>
    <row r="29" spans="1:2" ht="14" x14ac:dyDescent="0.15">
      <c r="A29" s="25" t="s">
        <v>92</v>
      </c>
      <c r="B29">
        <v>1</v>
      </c>
    </row>
    <row r="30" spans="1:2" ht="14" x14ac:dyDescent="0.15">
      <c r="A30" s="25" t="s">
        <v>93</v>
      </c>
      <c r="B30">
        <v>1</v>
      </c>
    </row>
    <row r="31" spans="1:2" ht="28" x14ac:dyDescent="0.15">
      <c r="A31" s="25" t="s">
        <v>94</v>
      </c>
      <c r="B31">
        <v>1</v>
      </c>
    </row>
    <row r="32" spans="1:2" ht="28" x14ac:dyDescent="0.15">
      <c r="A32" s="25" t="s">
        <v>95</v>
      </c>
      <c r="B32">
        <v>2</v>
      </c>
    </row>
    <row r="33" spans="1:2" ht="28" x14ac:dyDescent="0.15">
      <c r="A33" s="25" t="s">
        <v>96</v>
      </c>
      <c r="B33">
        <v>1</v>
      </c>
    </row>
    <row r="34" spans="1:2" ht="14" x14ac:dyDescent="0.15">
      <c r="A34" s="25" t="s">
        <v>97</v>
      </c>
      <c r="B34">
        <v>3</v>
      </c>
    </row>
  </sheetData>
  <pageMargins left="0.7" right="0.7" top="0.75" bottom="0.75" header="0.3" footer="0.3"/>
  <pageSetup paperSize="9" orientation="portrait" r:id="rId1"/>
  <headerFooter>
    <oddFooter>&amp;L&amp;A&amp;CSeite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"/>
  <sheetViews>
    <sheetView view="pageLayout" topLeftCell="A10" zoomScaleNormal="100" workbookViewId="0">
      <selection activeCell="A2" sqref="A2"/>
    </sheetView>
  </sheetViews>
  <sheetFormatPr baseColWidth="10" defaultColWidth="17.1640625" defaultRowHeight="12.75" customHeight="1" x14ac:dyDescent="0.15"/>
  <cols>
    <col min="1" max="1" width="28.33203125" customWidth="1"/>
    <col min="2" max="2" width="11.6640625" customWidth="1"/>
    <col min="3" max="3" width="10.6640625" customWidth="1"/>
    <col min="4" max="4" width="8.33203125" customWidth="1"/>
  </cols>
  <sheetData>
    <row r="1" spans="1:5" s="11" customFormat="1" ht="36" customHeight="1" x14ac:dyDescent="0.15">
      <c r="A1" s="14" t="s">
        <v>0</v>
      </c>
      <c r="B1" s="25"/>
      <c r="C1" s="25"/>
      <c r="D1" s="25"/>
      <c r="E1" s="25"/>
    </row>
    <row r="2" spans="1:5" s="11" customFormat="1" ht="18" customHeight="1" x14ac:dyDescent="0.15">
      <c r="A2" s="13" t="s">
        <v>1</v>
      </c>
      <c r="B2" s="21"/>
      <c r="C2" s="21"/>
      <c r="D2" s="21"/>
      <c r="E2" s="21"/>
    </row>
    <row r="3" spans="1:5" s="11" customFormat="1" ht="18.75" customHeight="1" x14ac:dyDescent="0.15">
      <c r="A3" s="21"/>
      <c r="B3" s="21"/>
      <c r="C3" s="21"/>
      <c r="D3" s="21"/>
      <c r="E3" s="21"/>
    </row>
    <row r="4" spans="1:5" s="11" customFormat="1" ht="14" x14ac:dyDescent="0.15">
      <c r="A4" s="5"/>
      <c r="B4" s="3"/>
      <c r="C4" s="21"/>
      <c r="D4" s="21"/>
      <c r="E4" s="5"/>
    </row>
    <row r="5" spans="1:5" s="11" customFormat="1" ht="14" x14ac:dyDescent="0.15">
      <c r="A5" s="5"/>
      <c r="B5" s="1"/>
      <c r="C5" s="21"/>
      <c r="D5" s="21"/>
      <c r="E5" s="5"/>
    </row>
    <row r="6" spans="1:5" ht="12.75" customHeight="1" x14ac:dyDescent="0.15">
      <c r="A6" s="24" t="s">
        <v>54</v>
      </c>
      <c r="B6" s="21"/>
      <c r="C6" s="21"/>
      <c r="D6" s="21"/>
      <c r="E6" s="21"/>
    </row>
    <row r="7" spans="1:5" ht="12.75" customHeight="1" x14ac:dyDescent="0.15">
      <c r="A7" s="24" t="s">
        <v>57</v>
      </c>
      <c r="B7" s="21"/>
      <c r="C7" s="21"/>
      <c r="D7" s="21"/>
      <c r="E7" s="21"/>
    </row>
    <row r="9" spans="1:5" ht="12.75" customHeight="1" x14ac:dyDescent="0.15">
      <c r="A9" s="29" t="s">
        <v>2</v>
      </c>
      <c r="B9" s="30" t="s">
        <v>58</v>
      </c>
      <c r="C9" s="30" t="s">
        <v>56</v>
      </c>
      <c r="D9" s="30" t="s">
        <v>59</v>
      </c>
      <c r="E9" s="21"/>
    </row>
    <row r="10" spans="1:5" ht="12.75" customHeight="1" x14ac:dyDescent="0.15">
      <c r="A10" s="29" t="s">
        <v>60</v>
      </c>
      <c r="B10" s="27"/>
      <c r="C10" s="27"/>
      <c r="D10" s="27"/>
      <c r="E10" s="21"/>
    </row>
    <row r="11" spans="1:5" ht="12.75" customHeight="1" x14ac:dyDescent="0.15">
      <c r="A11" s="229" t="s">
        <v>61</v>
      </c>
      <c r="B11" s="229"/>
      <c r="C11" s="229"/>
      <c r="D11" s="29">
        <f>SUM(D12:D20)</f>
        <v>83</v>
      </c>
      <c r="E11" s="21"/>
    </row>
    <row r="12" spans="1:5" ht="12.75" customHeight="1" x14ac:dyDescent="0.15">
      <c r="A12" s="31"/>
      <c r="B12" s="27">
        <v>4</v>
      </c>
      <c r="C12" s="27">
        <v>2</v>
      </c>
      <c r="D12" s="27">
        <f t="shared" ref="D12:D20" si="0">SUM((C12*B12))</f>
        <v>8</v>
      </c>
      <c r="E12" s="21"/>
    </row>
    <row r="13" spans="1:5" ht="12.75" customHeight="1" x14ac:dyDescent="0.15">
      <c r="A13" s="32"/>
      <c r="B13" s="27">
        <v>8</v>
      </c>
      <c r="C13" s="27">
        <v>2</v>
      </c>
      <c r="D13" s="27">
        <f t="shared" si="0"/>
        <v>16</v>
      </c>
      <c r="E13" s="21"/>
    </row>
    <row r="14" spans="1:5" ht="12.75" customHeight="1" x14ac:dyDescent="0.15">
      <c r="A14" s="32"/>
      <c r="B14" s="27">
        <v>9</v>
      </c>
      <c r="C14" s="27">
        <v>1</v>
      </c>
      <c r="D14" s="27">
        <f t="shared" si="0"/>
        <v>9</v>
      </c>
      <c r="E14" s="21"/>
    </row>
    <row r="15" spans="1:5" ht="12.75" customHeight="1" x14ac:dyDescent="0.15">
      <c r="A15" s="32"/>
      <c r="B15" s="27">
        <v>13</v>
      </c>
      <c r="C15" s="27">
        <v>1</v>
      </c>
      <c r="D15" s="27">
        <f t="shared" si="0"/>
        <v>13</v>
      </c>
      <c r="E15" s="21"/>
    </row>
    <row r="16" spans="1:5" ht="12.75" customHeight="1" x14ac:dyDescent="0.15">
      <c r="A16" s="32"/>
      <c r="B16" s="27">
        <v>5</v>
      </c>
      <c r="C16" s="27">
        <v>1</v>
      </c>
      <c r="D16" s="27">
        <f t="shared" si="0"/>
        <v>5</v>
      </c>
    </row>
    <row r="17" spans="1:4" ht="12.75" customHeight="1" x14ac:dyDescent="0.15">
      <c r="A17" s="32"/>
      <c r="B17" s="27">
        <v>16</v>
      </c>
      <c r="C17" s="27">
        <v>1</v>
      </c>
      <c r="D17" s="27">
        <f t="shared" si="0"/>
        <v>16</v>
      </c>
    </row>
    <row r="18" spans="1:4" ht="12.75" customHeight="1" x14ac:dyDescent="0.15">
      <c r="A18" s="32"/>
      <c r="B18" s="27">
        <v>3</v>
      </c>
      <c r="C18" s="27">
        <v>1</v>
      </c>
      <c r="D18" s="27">
        <f t="shared" si="0"/>
        <v>3</v>
      </c>
    </row>
    <row r="19" spans="1:4" ht="12.75" customHeight="1" x14ac:dyDescent="0.15">
      <c r="A19" s="32"/>
      <c r="B19" s="27">
        <v>7</v>
      </c>
      <c r="C19" s="27">
        <v>1</v>
      </c>
      <c r="D19" s="27">
        <f t="shared" si="0"/>
        <v>7</v>
      </c>
    </row>
    <row r="20" spans="1:4" ht="12.75" customHeight="1" x14ac:dyDescent="0.15">
      <c r="A20" s="33"/>
      <c r="B20" s="27">
        <v>6</v>
      </c>
      <c r="C20" s="27">
        <v>1</v>
      </c>
      <c r="D20" s="27">
        <f t="shared" si="0"/>
        <v>6</v>
      </c>
    </row>
    <row r="23" spans="1:4" ht="12.75" customHeight="1" x14ac:dyDescent="0.15">
      <c r="A23" s="29" t="s">
        <v>60</v>
      </c>
      <c r="B23" s="30" t="s">
        <v>58</v>
      </c>
      <c r="C23" s="30" t="s">
        <v>56</v>
      </c>
      <c r="D23" s="30" t="s">
        <v>59</v>
      </c>
    </row>
    <row r="24" spans="1:4" ht="12.75" customHeight="1" x14ac:dyDescent="0.15">
      <c r="A24" s="229" t="s">
        <v>62</v>
      </c>
      <c r="B24" s="229"/>
      <c r="C24" s="229"/>
      <c r="D24" s="29">
        <f>SUM(D25:D28)</f>
        <v>120</v>
      </c>
    </row>
    <row r="25" spans="1:4" ht="12.75" customHeight="1" x14ac:dyDescent="0.15">
      <c r="A25" s="31"/>
      <c r="B25" s="27">
        <v>20</v>
      </c>
      <c r="C25" s="27">
        <v>3</v>
      </c>
      <c r="D25" s="27">
        <f>SUM((C25*B25))</f>
        <v>60</v>
      </c>
    </row>
    <row r="26" spans="1:4" ht="12.75" customHeight="1" x14ac:dyDescent="0.15">
      <c r="A26" s="32"/>
      <c r="B26" s="27">
        <v>30</v>
      </c>
      <c r="C26" s="27">
        <v>1</v>
      </c>
      <c r="D26" s="27">
        <f>SUM((C26*B26))</f>
        <v>30</v>
      </c>
    </row>
    <row r="27" spans="1:4" ht="12.75" customHeight="1" x14ac:dyDescent="0.15">
      <c r="A27" s="32"/>
      <c r="B27" s="27">
        <v>10</v>
      </c>
      <c r="C27" s="27">
        <v>1</v>
      </c>
      <c r="D27" s="27">
        <f>SUM((C27*B27))</f>
        <v>10</v>
      </c>
    </row>
    <row r="28" spans="1:4" ht="12.75" customHeight="1" x14ac:dyDescent="0.15">
      <c r="A28" s="33"/>
      <c r="B28" s="27">
        <v>20</v>
      </c>
      <c r="C28" s="27">
        <v>1</v>
      </c>
      <c r="D28" s="27">
        <f>SUM((C28*B28))</f>
        <v>20</v>
      </c>
    </row>
    <row r="30" spans="1:4" ht="12.75" customHeight="1" x14ac:dyDescent="0.15">
      <c r="A30" s="29" t="s">
        <v>63</v>
      </c>
      <c r="B30" s="30" t="s">
        <v>58</v>
      </c>
      <c r="C30" s="30" t="s">
        <v>56</v>
      </c>
      <c r="D30" s="30" t="s">
        <v>59</v>
      </c>
    </row>
    <row r="31" spans="1:4" ht="12.75" customHeight="1" x14ac:dyDescent="0.15">
      <c r="A31" s="229" t="s">
        <v>64</v>
      </c>
      <c r="B31" s="229"/>
      <c r="C31" s="229"/>
      <c r="D31" s="34">
        <f>SUM(D32:D39)</f>
        <v>68.206815000000006</v>
      </c>
    </row>
    <row r="32" spans="1:4" ht="12.75" customHeight="1" x14ac:dyDescent="0.15">
      <c r="A32" s="31"/>
      <c r="B32" s="27">
        <f>(0.8*8)*3.141</f>
        <v>20.102400000000003</v>
      </c>
      <c r="C32" s="27">
        <v>1</v>
      </c>
      <c r="D32" s="35">
        <f>SUM((C32*B32))</f>
        <v>20.102400000000003</v>
      </c>
    </row>
    <row r="33" spans="1:4" ht="12.75" customHeight="1" x14ac:dyDescent="0.15">
      <c r="A33" s="32"/>
      <c r="B33" s="27">
        <f>(10.5*0.73)*3.141</f>
        <v>24.075765000000001</v>
      </c>
      <c r="C33" s="27">
        <v>1</v>
      </c>
      <c r="D33" s="35">
        <f>SUM((C33*B33))</f>
        <v>24.075765000000001</v>
      </c>
    </row>
    <row r="34" spans="1:4" ht="12.75" customHeight="1" x14ac:dyDescent="0.15">
      <c r="A34" s="33"/>
      <c r="B34" s="27">
        <f>(0.9*8.5)*3.141</f>
        <v>24.028650000000003</v>
      </c>
      <c r="C34" s="27">
        <v>1</v>
      </c>
      <c r="D34" s="35">
        <f>SUM((C34*B34))</f>
        <v>24.028650000000003</v>
      </c>
    </row>
    <row r="37" spans="1:4" ht="12.75" customHeight="1" x14ac:dyDescent="0.15">
      <c r="A37" s="24"/>
      <c r="B37" s="24"/>
      <c r="C37" s="24"/>
      <c r="D37" s="24"/>
    </row>
  </sheetData>
  <mergeCells count="3">
    <mergeCell ref="A11:C11"/>
    <mergeCell ref="A24:C24"/>
    <mergeCell ref="A31:C31"/>
  </mergeCells>
  <pageMargins left="0" right="0" top="0" bottom="0.39370078740157483" header="0" footer="0"/>
  <pageSetup paperSize="9" orientation="portrait" r:id="rId1"/>
  <headerFooter>
    <oddFooter>&amp;L&amp;A&amp;CSeite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7"/>
  <sheetViews>
    <sheetView view="pageLayout" zoomScaleNormal="100" workbookViewId="0"/>
  </sheetViews>
  <sheetFormatPr baseColWidth="10" defaultColWidth="17.1640625" defaultRowHeight="12.75" customHeight="1" x14ac:dyDescent="0.15"/>
  <cols>
    <col min="2" max="4" width="11.6640625" customWidth="1"/>
  </cols>
  <sheetData>
    <row r="1" spans="1:5" s="11" customFormat="1" ht="36" customHeight="1" x14ac:dyDescent="0.15">
      <c r="A1" s="14" t="s">
        <v>0</v>
      </c>
      <c r="B1" s="25"/>
      <c r="C1" s="25"/>
      <c r="D1" s="25"/>
      <c r="E1" s="25"/>
    </row>
    <row r="2" spans="1:5" s="11" customFormat="1" ht="18" customHeight="1" x14ac:dyDescent="0.15">
      <c r="A2" s="13" t="s">
        <v>1</v>
      </c>
      <c r="B2" s="21"/>
      <c r="C2" s="21"/>
      <c r="D2" s="21"/>
      <c r="E2" s="21"/>
    </row>
    <row r="3" spans="1:5" s="11" customFormat="1" ht="18.75" customHeight="1" x14ac:dyDescent="0.15">
      <c r="A3" s="21"/>
      <c r="B3" s="21"/>
      <c r="C3" s="21"/>
      <c r="D3" s="21"/>
      <c r="E3" s="21"/>
    </row>
    <row r="4" spans="1:5" s="11" customFormat="1" ht="14" x14ac:dyDescent="0.15">
      <c r="A4" s="5"/>
      <c r="B4" s="3"/>
      <c r="C4" s="21"/>
      <c r="D4" s="21"/>
      <c r="E4" s="5"/>
    </row>
    <row r="5" spans="1:5" s="11" customFormat="1" ht="14" x14ac:dyDescent="0.15">
      <c r="A5" s="5"/>
      <c r="B5" s="1"/>
      <c r="C5" s="21"/>
      <c r="D5" s="21"/>
      <c r="E5" s="5"/>
    </row>
    <row r="6" spans="1:5" ht="12.75" customHeight="1" x14ac:dyDescent="0.15">
      <c r="A6" s="24" t="s">
        <v>54</v>
      </c>
      <c r="B6" s="21"/>
      <c r="C6" s="21"/>
      <c r="D6" s="21"/>
      <c r="E6" s="21"/>
    </row>
    <row r="7" spans="1:5" ht="12.75" customHeight="1" x14ac:dyDescent="0.15">
      <c r="A7" s="24" t="s">
        <v>65</v>
      </c>
      <c r="B7" s="21"/>
      <c r="C7" s="21"/>
      <c r="D7" s="21"/>
      <c r="E7" s="21"/>
    </row>
    <row r="9" spans="1:5" ht="12.75" customHeight="1" x14ac:dyDescent="0.15">
      <c r="A9" s="29" t="s">
        <v>60</v>
      </c>
      <c r="B9" s="29" t="s">
        <v>66</v>
      </c>
      <c r="C9" s="29" t="s">
        <v>67</v>
      </c>
      <c r="D9" s="30" t="s">
        <v>59</v>
      </c>
      <c r="E9" s="21"/>
    </row>
    <row r="10" spans="1:5" ht="12.75" customHeight="1" x14ac:dyDescent="0.15">
      <c r="A10" s="230" t="s">
        <v>68</v>
      </c>
      <c r="B10" s="230"/>
      <c r="C10" s="230"/>
      <c r="D10" s="29">
        <f>ROUND(SUM(D11:D41),0)</f>
        <v>1076</v>
      </c>
      <c r="E10" s="21"/>
    </row>
    <row r="11" spans="1:5" ht="12.75" customHeight="1" x14ac:dyDescent="0.15">
      <c r="A11" s="31"/>
      <c r="B11" s="27">
        <v>1.3</v>
      </c>
      <c r="C11" s="27">
        <v>7</v>
      </c>
      <c r="D11" s="27">
        <f t="shared" ref="D11:D40" si="0">ROUND(((C11*B11)*3.141),2)</f>
        <v>28.58</v>
      </c>
      <c r="E11" s="21"/>
    </row>
    <row r="12" spans="1:5" ht="12.75" customHeight="1" x14ac:dyDescent="0.15">
      <c r="A12" s="32"/>
      <c r="B12" s="27">
        <v>1.4</v>
      </c>
      <c r="C12" s="27">
        <v>23</v>
      </c>
      <c r="D12" s="27">
        <f t="shared" si="0"/>
        <v>101.14</v>
      </c>
      <c r="E12" s="21"/>
    </row>
    <row r="13" spans="1:5" ht="12.75" customHeight="1" x14ac:dyDescent="0.15">
      <c r="A13" s="32"/>
      <c r="B13" s="27">
        <v>1.53</v>
      </c>
      <c r="C13" s="27">
        <v>21</v>
      </c>
      <c r="D13" s="27">
        <f t="shared" si="0"/>
        <v>100.92</v>
      </c>
      <c r="E13" s="21"/>
    </row>
    <row r="14" spans="1:5" ht="12.75" customHeight="1" x14ac:dyDescent="0.15">
      <c r="A14" s="32"/>
      <c r="B14" s="27">
        <v>1.3</v>
      </c>
      <c r="C14" s="27">
        <v>9</v>
      </c>
      <c r="D14" s="27">
        <f t="shared" si="0"/>
        <v>36.75</v>
      </c>
      <c r="E14" s="21"/>
    </row>
    <row r="15" spans="1:5" ht="12.75" customHeight="1" x14ac:dyDescent="0.15">
      <c r="A15" s="32"/>
      <c r="B15" s="27">
        <v>1.1000000000000001</v>
      </c>
      <c r="C15" s="27">
        <v>8</v>
      </c>
      <c r="D15" s="27">
        <f t="shared" si="0"/>
        <v>27.64</v>
      </c>
      <c r="E15" s="21"/>
    </row>
    <row r="16" spans="1:5" ht="12.75" customHeight="1" x14ac:dyDescent="0.15">
      <c r="A16" s="32"/>
      <c r="B16" s="27">
        <v>1.1499999999999999</v>
      </c>
      <c r="C16" s="27">
        <v>9</v>
      </c>
      <c r="D16" s="27">
        <f t="shared" si="0"/>
        <v>32.51</v>
      </c>
    </row>
    <row r="17" spans="1:4" ht="12.75" customHeight="1" x14ac:dyDescent="0.15">
      <c r="A17" s="32"/>
      <c r="B17" s="27">
        <v>1.27</v>
      </c>
      <c r="C17" s="27">
        <v>8.5</v>
      </c>
      <c r="D17" s="27">
        <f t="shared" si="0"/>
        <v>33.909999999999997</v>
      </c>
    </row>
    <row r="18" spans="1:4" ht="12.75" customHeight="1" x14ac:dyDescent="0.15">
      <c r="A18" s="32"/>
      <c r="B18" s="27">
        <v>1.4</v>
      </c>
      <c r="C18" s="27">
        <v>8</v>
      </c>
      <c r="D18" s="27">
        <f t="shared" si="0"/>
        <v>35.18</v>
      </c>
    </row>
    <row r="19" spans="1:4" ht="12.75" customHeight="1" x14ac:dyDescent="0.15">
      <c r="A19" s="32"/>
      <c r="B19" s="27">
        <v>1.25</v>
      </c>
      <c r="C19" s="27">
        <v>5</v>
      </c>
      <c r="D19" s="27">
        <f t="shared" si="0"/>
        <v>19.63</v>
      </c>
    </row>
    <row r="20" spans="1:4" ht="12.75" customHeight="1" x14ac:dyDescent="0.15">
      <c r="A20" s="32"/>
      <c r="B20" s="27">
        <v>1.06</v>
      </c>
      <c r="C20" s="27">
        <v>8.3000000000000007</v>
      </c>
      <c r="D20" s="27">
        <f t="shared" si="0"/>
        <v>27.63</v>
      </c>
    </row>
    <row r="21" spans="1:4" ht="12.75" customHeight="1" x14ac:dyDescent="0.15">
      <c r="A21" s="32"/>
      <c r="B21" s="27">
        <v>1.24</v>
      </c>
      <c r="C21" s="27">
        <v>9</v>
      </c>
      <c r="D21" s="27">
        <f t="shared" si="0"/>
        <v>35.049999999999997</v>
      </c>
    </row>
    <row r="22" spans="1:4" ht="12.75" customHeight="1" x14ac:dyDescent="0.15">
      <c r="A22" s="32"/>
      <c r="B22" s="27">
        <v>1.4</v>
      </c>
      <c r="C22" s="27">
        <v>8</v>
      </c>
      <c r="D22" s="27">
        <f t="shared" si="0"/>
        <v>35.18</v>
      </c>
    </row>
    <row r="23" spans="1:4" ht="12.75" customHeight="1" x14ac:dyDescent="0.15">
      <c r="A23" s="32"/>
      <c r="B23" s="27">
        <v>1.63</v>
      </c>
      <c r="C23" s="27">
        <v>6</v>
      </c>
      <c r="D23" s="27">
        <f t="shared" si="0"/>
        <v>30.72</v>
      </c>
    </row>
    <row r="24" spans="1:4" ht="12.75" customHeight="1" x14ac:dyDescent="0.15">
      <c r="A24" s="32"/>
      <c r="B24" s="27">
        <v>1.3</v>
      </c>
      <c r="C24" s="27">
        <v>9</v>
      </c>
      <c r="D24" s="27">
        <f t="shared" si="0"/>
        <v>36.75</v>
      </c>
    </row>
    <row r="25" spans="1:4" ht="12.75" customHeight="1" x14ac:dyDescent="0.15">
      <c r="A25" s="32"/>
      <c r="B25" s="27">
        <v>1.45</v>
      </c>
      <c r="C25" s="27">
        <v>8</v>
      </c>
      <c r="D25" s="27">
        <f t="shared" si="0"/>
        <v>36.44</v>
      </c>
    </row>
    <row r="26" spans="1:4" ht="12.75" customHeight="1" x14ac:dyDescent="0.15">
      <c r="A26" s="32"/>
      <c r="B26" s="27">
        <v>1.18</v>
      </c>
      <c r="C26" s="27">
        <v>15</v>
      </c>
      <c r="D26" s="27">
        <f t="shared" si="0"/>
        <v>55.6</v>
      </c>
    </row>
    <row r="27" spans="1:4" ht="12.75" customHeight="1" x14ac:dyDescent="0.15">
      <c r="A27" s="32"/>
      <c r="B27" s="27">
        <v>1.7</v>
      </c>
      <c r="C27" s="27">
        <v>5</v>
      </c>
      <c r="D27" s="27">
        <f t="shared" si="0"/>
        <v>26.7</v>
      </c>
    </row>
    <row r="28" spans="1:4" ht="12.75" customHeight="1" x14ac:dyDescent="0.15">
      <c r="A28" s="32"/>
      <c r="B28" s="27">
        <v>1.65</v>
      </c>
      <c r="C28" s="27">
        <v>4.5</v>
      </c>
      <c r="D28" s="27">
        <f t="shared" si="0"/>
        <v>23.32</v>
      </c>
    </row>
    <row r="29" spans="1:4" ht="12.75" customHeight="1" x14ac:dyDescent="0.15">
      <c r="A29" s="32"/>
      <c r="B29" s="27">
        <v>1.5</v>
      </c>
      <c r="C29" s="27">
        <v>4</v>
      </c>
      <c r="D29" s="27">
        <f t="shared" si="0"/>
        <v>18.850000000000001</v>
      </c>
    </row>
    <row r="30" spans="1:4" ht="12.75" customHeight="1" x14ac:dyDescent="0.15">
      <c r="A30" s="32"/>
      <c r="B30" s="27">
        <v>1.2</v>
      </c>
      <c r="C30" s="27">
        <v>3.5</v>
      </c>
      <c r="D30" s="27">
        <f t="shared" si="0"/>
        <v>13.19</v>
      </c>
    </row>
    <row r="31" spans="1:4" ht="12.75" customHeight="1" x14ac:dyDescent="0.15">
      <c r="A31" s="32"/>
      <c r="B31" s="27">
        <v>1.2</v>
      </c>
      <c r="C31" s="27">
        <v>3.2</v>
      </c>
      <c r="D31" s="27">
        <f t="shared" si="0"/>
        <v>12.06</v>
      </c>
    </row>
    <row r="32" spans="1:4" ht="12.75" customHeight="1" x14ac:dyDescent="0.15">
      <c r="A32" s="32"/>
      <c r="B32" s="27">
        <v>1.08</v>
      </c>
      <c r="C32" s="27">
        <v>4</v>
      </c>
      <c r="D32" s="27">
        <f t="shared" si="0"/>
        <v>13.57</v>
      </c>
    </row>
    <row r="33" spans="1:4" ht="12.75" customHeight="1" x14ac:dyDescent="0.15">
      <c r="A33" s="32"/>
      <c r="B33" s="27">
        <v>1.5</v>
      </c>
      <c r="C33" s="27">
        <v>11</v>
      </c>
      <c r="D33" s="27">
        <f t="shared" si="0"/>
        <v>51.83</v>
      </c>
    </row>
    <row r="34" spans="1:4" ht="12.75" customHeight="1" x14ac:dyDescent="0.15">
      <c r="A34" s="32"/>
      <c r="B34" s="27">
        <v>1.2</v>
      </c>
      <c r="C34" s="27">
        <v>4.2</v>
      </c>
      <c r="D34" s="27">
        <f t="shared" si="0"/>
        <v>15.83</v>
      </c>
    </row>
    <row r="35" spans="1:4" ht="12.75" customHeight="1" x14ac:dyDescent="0.15">
      <c r="A35" s="32"/>
      <c r="B35" s="27">
        <v>1</v>
      </c>
      <c r="C35" s="27">
        <v>5</v>
      </c>
      <c r="D35" s="27">
        <f t="shared" si="0"/>
        <v>15.71</v>
      </c>
    </row>
    <row r="36" spans="1:4" ht="12.75" customHeight="1" x14ac:dyDescent="0.15">
      <c r="A36" s="32"/>
      <c r="B36" s="27">
        <v>1.51</v>
      </c>
      <c r="C36" s="27">
        <v>16</v>
      </c>
      <c r="D36" s="27">
        <f t="shared" si="0"/>
        <v>75.89</v>
      </c>
    </row>
    <row r="37" spans="1:4" ht="12.75" customHeight="1" x14ac:dyDescent="0.15">
      <c r="A37" s="32"/>
      <c r="B37" s="27">
        <v>1.43</v>
      </c>
      <c r="C37" s="27">
        <v>5</v>
      </c>
      <c r="D37" s="27">
        <f t="shared" si="0"/>
        <v>22.46</v>
      </c>
    </row>
    <row r="38" spans="1:4" ht="12.75" customHeight="1" x14ac:dyDescent="0.15">
      <c r="A38" s="32"/>
      <c r="B38" s="27">
        <v>1.42</v>
      </c>
      <c r="C38" s="27">
        <v>5</v>
      </c>
      <c r="D38" s="27">
        <f t="shared" si="0"/>
        <v>22.3</v>
      </c>
    </row>
    <row r="39" spans="1:4" ht="12.75" customHeight="1" x14ac:dyDescent="0.15">
      <c r="A39" s="32"/>
      <c r="B39" s="27">
        <v>1.33</v>
      </c>
      <c r="C39" s="27">
        <v>6.5</v>
      </c>
      <c r="D39" s="27">
        <f t="shared" si="0"/>
        <v>27.15</v>
      </c>
    </row>
    <row r="40" spans="1:4" ht="12.75" customHeight="1" x14ac:dyDescent="0.15">
      <c r="A40" s="33"/>
      <c r="B40" s="27">
        <v>1.85</v>
      </c>
      <c r="C40" s="27">
        <v>11</v>
      </c>
      <c r="D40" s="27">
        <f t="shared" si="0"/>
        <v>63.92</v>
      </c>
    </row>
    <row r="43" spans="1:4" ht="12.75" customHeight="1" x14ac:dyDescent="0.15">
      <c r="A43" s="230" t="s">
        <v>69</v>
      </c>
      <c r="B43" s="230"/>
      <c r="C43" s="230"/>
      <c r="D43" s="29">
        <f>ROUND(SUM(D44:D74),0)</f>
        <v>887</v>
      </c>
    </row>
    <row r="44" spans="1:4" ht="12.75" customHeight="1" x14ac:dyDescent="0.15">
      <c r="A44" s="31"/>
      <c r="B44" s="27">
        <v>1.55</v>
      </c>
      <c r="C44" s="27">
        <v>8</v>
      </c>
      <c r="D44" s="27">
        <f t="shared" ref="D44:D61" si="1">ROUND(((C44*B44)*3.141),2)</f>
        <v>38.950000000000003</v>
      </c>
    </row>
    <row r="45" spans="1:4" ht="12.75" customHeight="1" x14ac:dyDescent="0.15">
      <c r="A45" s="32"/>
      <c r="B45" s="27">
        <v>1.55</v>
      </c>
      <c r="C45" s="27">
        <v>9</v>
      </c>
      <c r="D45" s="27">
        <f t="shared" si="1"/>
        <v>43.82</v>
      </c>
    </row>
    <row r="46" spans="1:4" ht="12.75" customHeight="1" x14ac:dyDescent="0.15">
      <c r="A46" s="32"/>
      <c r="B46" s="27">
        <v>1.25</v>
      </c>
      <c r="C46" s="27">
        <v>12</v>
      </c>
      <c r="D46" s="27">
        <f t="shared" si="1"/>
        <v>47.12</v>
      </c>
    </row>
    <row r="47" spans="1:4" ht="12.75" customHeight="1" x14ac:dyDescent="0.15">
      <c r="A47" s="32"/>
      <c r="B47" s="27">
        <v>1.45</v>
      </c>
      <c r="C47" s="27">
        <v>8</v>
      </c>
      <c r="D47" s="27">
        <f t="shared" si="1"/>
        <v>36.44</v>
      </c>
    </row>
    <row r="48" spans="1:4" ht="12.75" customHeight="1" x14ac:dyDescent="0.15">
      <c r="A48" s="32"/>
      <c r="B48" s="27">
        <v>1.5</v>
      </c>
      <c r="C48" s="27">
        <v>9</v>
      </c>
      <c r="D48" s="27">
        <f t="shared" si="1"/>
        <v>42.4</v>
      </c>
    </row>
    <row r="49" spans="1:4" ht="12.75" customHeight="1" x14ac:dyDescent="0.15">
      <c r="A49" s="32"/>
      <c r="B49" s="27">
        <v>1.33</v>
      </c>
      <c r="C49" s="27">
        <v>8</v>
      </c>
      <c r="D49" s="27">
        <f t="shared" si="1"/>
        <v>33.42</v>
      </c>
    </row>
    <row r="50" spans="1:4" ht="12.75" customHeight="1" x14ac:dyDescent="0.15">
      <c r="A50" s="32"/>
      <c r="B50" s="27">
        <v>1.65</v>
      </c>
      <c r="C50" s="27">
        <v>8</v>
      </c>
      <c r="D50" s="27">
        <f t="shared" si="1"/>
        <v>41.46</v>
      </c>
    </row>
    <row r="51" spans="1:4" ht="12.75" customHeight="1" x14ac:dyDescent="0.15">
      <c r="A51" s="32"/>
      <c r="B51" s="27">
        <v>1.6</v>
      </c>
      <c r="C51" s="27">
        <v>12</v>
      </c>
      <c r="D51" s="27">
        <f t="shared" si="1"/>
        <v>60.31</v>
      </c>
    </row>
    <row r="52" spans="1:4" ht="12.75" customHeight="1" x14ac:dyDescent="0.15">
      <c r="A52" s="32"/>
      <c r="B52" s="27">
        <v>1.17</v>
      </c>
      <c r="C52" s="27">
        <v>7</v>
      </c>
      <c r="D52" s="27">
        <f t="shared" si="1"/>
        <v>25.72</v>
      </c>
    </row>
    <row r="53" spans="1:4" ht="12.75" customHeight="1" x14ac:dyDescent="0.15">
      <c r="A53" s="32"/>
      <c r="B53" s="27">
        <v>1.17</v>
      </c>
      <c r="C53" s="27">
        <v>17</v>
      </c>
      <c r="D53" s="27">
        <f t="shared" si="1"/>
        <v>62.47</v>
      </c>
    </row>
    <row r="54" spans="1:4" ht="12.75" customHeight="1" x14ac:dyDescent="0.15">
      <c r="A54" s="32"/>
      <c r="B54" s="27">
        <v>1.9</v>
      </c>
      <c r="C54" s="27">
        <v>13</v>
      </c>
      <c r="D54" s="27">
        <f t="shared" si="1"/>
        <v>77.58</v>
      </c>
    </row>
    <row r="55" spans="1:4" ht="12.75" customHeight="1" x14ac:dyDescent="0.15">
      <c r="A55" s="32"/>
      <c r="B55" s="27">
        <v>0.97</v>
      </c>
      <c r="C55" s="27">
        <v>22</v>
      </c>
      <c r="D55" s="27">
        <f t="shared" si="1"/>
        <v>67.03</v>
      </c>
    </row>
    <row r="56" spans="1:4" ht="12.75" customHeight="1" x14ac:dyDescent="0.15">
      <c r="A56" s="32"/>
      <c r="B56" s="27">
        <v>1.42</v>
      </c>
      <c r="C56" s="27">
        <v>11</v>
      </c>
      <c r="D56" s="27">
        <f t="shared" si="1"/>
        <v>49.06</v>
      </c>
    </row>
    <row r="57" spans="1:4" ht="13" x14ac:dyDescent="0.15">
      <c r="A57" s="32"/>
      <c r="B57" s="27">
        <v>1.9</v>
      </c>
      <c r="C57" s="27">
        <v>17</v>
      </c>
      <c r="D57" s="27">
        <f t="shared" si="1"/>
        <v>101.45</v>
      </c>
    </row>
    <row r="58" spans="1:4" ht="13" x14ac:dyDescent="0.15">
      <c r="A58" s="32"/>
      <c r="B58" s="27">
        <v>1.37</v>
      </c>
      <c r="C58" s="27">
        <v>16</v>
      </c>
      <c r="D58" s="27">
        <f t="shared" si="1"/>
        <v>68.849999999999994</v>
      </c>
    </row>
    <row r="59" spans="1:4" ht="13" x14ac:dyDescent="0.15">
      <c r="A59" s="32"/>
      <c r="B59" s="27">
        <v>1.72</v>
      </c>
      <c r="C59" s="27">
        <v>4.5</v>
      </c>
      <c r="D59" s="27">
        <f t="shared" si="1"/>
        <v>24.31</v>
      </c>
    </row>
    <row r="60" spans="1:4" ht="13" x14ac:dyDescent="0.15">
      <c r="A60" s="32"/>
      <c r="B60" s="27">
        <v>2.0499999999999998</v>
      </c>
      <c r="C60" s="27">
        <v>7</v>
      </c>
      <c r="D60" s="27">
        <f t="shared" si="1"/>
        <v>45.07</v>
      </c>
    </row>
    <row r="61" spans="1:4" ht="13" x14ac:dyDescent="0.15">
      <c r="A61" s="33"/>
      <c r="B61" s="27">
        <v>1.4</v>
      </c>
      <c r="C61" s="27">
        <v>5</v>
      </c>
      <c r="D61" s="27">
        <f t="shared" si="1"/>
        <v>21.99</v>
      </c>
    </row>
    <row r="62" spans="1:4" ht="13" x14ac:dyDescent="0.15">
      <c r="A62" s="21"/>
      <c r="B62" s="21"/>
      <c r="C62" s="21"/>
      <c r="D62" s="28"/>
    </row>
    <row r="63" spans="1:4" ht="13" x14ac:dyDescent="0.15">
      <c r="A63" s="21"/>
      <c r="B63" s="21"/>
      <c r="C63" s="21"/>
      <c r="D63" s="28"/>
    </row>
    <row r="64" spans="1:4" ht="13" x14ac:dyDescent="0.15">
      <c r="B64" s="21"/>
      <c r="C64" s="21"/>
      <c r="D64" s="28"/>
    </row>
    <row r="65" spans="2:4" ht="13" x14ac:dyDescent="0.15">
      <c r="B65" s="21"/>
      <c r="C65" s="21"/>
      <c r="D65" s="28"/>
    </row>
    <row r="66" spans="2:4" ht="13" x14ac:dyDescent="0.15">
      <c r="B66" s="21"/>
      <c r="C66" s="21"/>
      <c r="D66" s="28"/>
    </row>
    <row r="67" spans="2:4" ht="13" x14ac:dyDescent="0.15">
      <c r="B67" s="21"/>
      <c r="C67" s="21"/>
      <c r="D67" s="28"/>
    </row>
    <row r="68" spans="2:4" ht="13" x14ac:dyDescent="0.15">
      <c r="B68" s="21"/>
      <c r="C68" s="21"/>
      <c r="D68" s="28"/>
    </row>
    <row r="69" spans="2:4" ht="13" x14ac:dyDescent="0.15">
      <c r="B69" s="21"/>
      <c r="C69" s="21"/>
      <c r="D69" s="28"/>
    </row>
    <row r="70" spans="2:4" ht="13" x14ac:dyDescent="0.15">
      <c r="B70" s="21"/>
      <c r="C70" s="21"/>
      <c r="D70" s="28"/>
    </row>
    <row r="71" spans="2:4" ht="13" x14ac:dyDescent="0.15">
      <c r="B71" s="21"/>
      <c r="C71" s="21"/>
      <c r="D71" s="28"/>
    </row>
    <row r="72" spans="2:4" ht="13" x14ac:dyDescent="0.15">
      <c r="B72" s="21"/>
      <c r="C72" s="21"/>
      <c r="D72" s="28"/>
    </row>
    <row r="73" spans="2:4" ht="13" x14ac:dyDescent="0.15">
      <c r="B73" s="21"/>
      <c r="C73" s="21"/>
      <c r="D73" s="28"/>
    </row>
    <row r="74" spans="2:4" ht="13" x14ac:dyDescent="0.15">
      <c r="B74" s="21"/>
      <c r="C74" s="21"/>
      <c r="D74" s="28"/>
    </row>
    <row r="75" spans="2:4" ht="12.75" customHeight="1" x14ac:dyDescent="0.15">
      <c r="D75" s="28"/>
    </row>
    <row r="76" spans="2:4" ht="12.75" customHeight="1" x14ac:dyDescent="0.15">
      <c r="D76" s="28"/>
    </row>
    <row r="77" spans="2:4" ht="12.75" customHeight="1" x14ac:dyDescent="0.15">
      <c r="D77" s="28"/>
    </row>
  </sheetData>
  <mergeCells count="2">
    <mergeCell ref="A10:C10"/>
    <mergeCell ref="A43:C43"/>
  </mergeCells>
  <pageMargins left="0" right="0" top="0" bottom="0.39370078740157483" header="0" footer="0"/>
  <pageSetup paperSize="9" orientation="portrait" r:id="rId1"/>
  <headerFooter>
    <oddFooter>&amp;L&amp;A&amp;CSeite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Total</vt:lpstr>
      <vt:lpstr>Detail Kochkiste</vt:lpstr>
      <vt:lpstr>Detail Wasserschläuche</vt:lpstr>
      <vt:lpstr>Detail Wasserleitungen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Geser</dc:creator>
  <cp:lastModifiedBy>Microsoft Office User</cp:lastModifiedBy>
  <cp:lastPrinted>2020-02-20T14:26:32Z</cp:lastPrinted>
  <dcterms:created xsi:type="dcterms:W3CDTF">2013-06-19T16:37:35Z</dcterms:created>
  <dcterms:modified xsi:type="dcterms:W3CDTF">2020-02-20T14:26:42Z</dcterms:modified>
</cp:coreProperties>
</file>